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20" windowWidth="19875" windowHeight="69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Sheet1!$D$4:$K$21</definedName>
  </definedNames>
  <calcPr calcId="144525" iterate="1"/>
</workbook>
</file>

<file path=xl/calcChain.xml><?xml version="1.0" encoding="utf-8"?>
<calcChain xmlns="http://schemas.openxmlformats.org/spreadsheetml/2006/main">
  <c r="H11" i="1" l="1"/>
  <c r="I11" i="1" s="1"/>
  <c r="K11" i="1" s="1"/>
  <c r="H12" i="1"/>
  <c r="H13" i="1"/>
  <c r="H14" i="1"/>
  <c r="H15" i="1"/>
  <c r="I15" i="1" s="1"/>
  <c r="K15" i="1" s="1"/>
  <c r="H10" i="1"/>
  <c r="G10" i="1"/>
  <c r="G11" i="1"/>
  <c r="G12" i="1"/>
  <c r="I12" i="1" s="1"/>
  <c r="K12" i="1" s="1"/>
  <c r="G13" i="1"/>
  <c r="G14" i="1"/>
  <c r="I14" i="1" s="1"/>
  <c r="K14" i="1" s="1"/>
  <c r="G15" i="1"/>
  <c r="G9" i="1"/>
  <c r="I13" i="1"/>
  <c r="K13" i="1" s="1"/>
  <c r="K18" i="1"/>
  <c r="I10" i="1" l="1"/>
  <c r="K10" i="1" s="1"/>
  <c r="K16" i="1" s="1"/>
  <c r="K17" i="1" s="1"/>
  <c r="K19" i="1" s="1"/>
  <c r="K20" i="1" s="1"/>
  <c r="K21" i="1" s="1"/>
</calcChain>
</file>

<file path=xl/sharedStrings.xml><?xml version="1.0" encoding="utf-8"?>
<sst xmlns="http://schemas.openxmlformats.org/spreadsheetml/2006/main" count="19" uniqueCount="18">
  <si>
    <t>WPI</t>
  </si>
  <si>
    <t>CPI</t>
  </si>
  <si>
    <t>CERC</t>
  </si>
  <si>
    <t>Year</t>
  </si>
  <si>
    <t>CPI(IW)</t>
  </si>
  <si>
    <t>Composite</t>
  </si>
  <si>
    <t>Rt</t>
  </si>
  <si>
    <t>Ln Rt</t>
  </si>
  <si>
    <t>Year -1</t>
  </si>
  <si>
    <t>Product</t>
  </si>
  <si>
    <t>A=</t>
  </si>
  <si>
    <t>B=6A</t>
  </si>
  <si>
    <t>C=n(n-1)(2n-1)</t>
  </si>
  <si>
    <t>D=B/C</t>
  </si>
  <si>
    <t>g=exp(D)-1</t>
  </si>
  <si>
    <t>escalation rate</t>
  </si>
  <si>
    <t>Yearly indices</t>
  </si>
  <si>
    <t>ANNEXURE -II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</si>
</sst>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u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2" fontId="0" fillId="0" borderId="0" xfId="0" applyNumberFormat="1"/>
    <xf numFmtId="1" fontId="2" fillId="2" borderId="1" xfId="0" applyNumberFormat="1" applyFont="1" applyFill="1" applyBorder="1" applyAlignment="1">
      <alignment vertical="center" wrapText="1"/>
    </xf>
    <xf numFmtId="2" fontId="0" fillId="0" borderId="1" xfId="0" applyNumberFormat="1" applyBorder="1"/>
    <xf numFmtId="1" fontId="0" fillId="0" borderId="1" xfId="0" applyNumberFormat="1" applyBorder="1"/>
    <xf numFmtId="0" fontId="1" fillId="0" borderId="1" xfId="0" applyFont="1" applyBorder="1"/>
    <xf numFmtId="2" fontId="1" fillId="0" borderId="1" xfId="0" applyNumberFormat="1" applyFont="1" applyBorder="1"/>
    <xf numFmtId="0" fontId="1" fillId="0" borderId="1" xfId="0" applyFont="1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K21"/>
  <sheetViews>
    <sheetView tabSelected="1" topLeftCell="A3" workbookViewId="0">
      <selection activeCell="D4" sqref="D4:K21"/>
    </sheetView>
  </sheetViews>
  <sheetFormatPr defaultRowHeight="15" x14ac:dyDescent="0.25"/>
  <sheetData>
    <row r="4" spans="4:11" ht="18.75" x14ac:dyDescent="0.3">
      <c r="E4" s="11" t="s">
        <v>17</v>
      </c>
      <c r="F4" s="11"/>
      <c r="G4" s="11"/>
      <c r="H4" s="11"/>
    </row>
    <row r="6" spans="4:11" x14ac:dyDescent="0.25">
      <c r="G6" s="1" t="s">
        <v>0</v>
      </c>
      <c r="H6" s="1" t="s">
        <v>1</v>
      </c>
      <c r="K6" s="2"/>
    </row>
    <row r="7" spans="4:11" x14ac:dyDescent="0.25">
      <c r="D7" t="s">
        <v>2</v>
      </c>
      <c r="E7" s="9" t="s">
        <v>16</v>
      </c>
      <c r="F7" s="10"/>
      <c r="G7" s="3">
        <v>40</v>
      </c>
      <c r="H7" s="3">
        <v>60</v>
      </c>
      <c r="K7" s="2"/>
    </row>
    <row r="8" spans="4:11" x14ac:dyDescent="0.25">
      <c r="D8" s="1" t="s">
        <v>3</v>
      </c>
      <c r="E8" s="1" t="s">
        <v>0</v>
      </c>
      <c r="F8" s="1" t="s">
        <v>4</v>
      </c>
      <c r="G8" s="1" t="s">
        <v>5</v>
      </c>
      <c r="H8" s="1" t="s">
        <v>6</v>
      </c>
      <c r="I8" s="1" t="s">
        <v>7</v>
      </c>
      <c r="J8" s="1" t="s">
        <v>8</v>
      </c>
      <c r="K8" s="4" t="s">
        <v>9</v>
      </c>
    </row>
    <row r="9" spans="4:11" x14ac:dyDescent="0.25">
      <c r="D9" s="1">
        <v>2012</v>
      </c>
      <c r="E9" s="5">
        <v>104.81666666666666</v>
      </c>
      <c r="F9" s="5">
        <v>209.33333333333334</v>
      </c>
      <c r="G9" s="5">
        <f>F9*$H$7%+E9*$G$7%</f>
        <v>167.52666666666667</v>
      </c>
      <c r="H9" s="1"/>
      <c r="I9" s="1"/>
      <c r="J9" s="1"/>
      <c r="K9" s="4"/>
    </row>
    <row r="10" spans="4:11" x14ac:dyDescent="0.25">
      <c r="D10" s="1">
        <v>2013</v>
      </c>
      <c r="E10" s="5">
        <v>111.1</v>
      </c>
      <c r="F10" s="5">
        <v>232.16666666666666</v>
      </c>
      <c r="G10" s="5">
        <f t="shared" ref="G10:G15" si="0">F10*$H$7%+E10*$G$7%</f>
        <v>183.73999999999998</v>
      </c>
      <c r="H10" s="4">
        <f>G10/$G$9</f>
        <v>1.0967806120418639</v>
      </c>
      <c r="I10" s="1">
        <f>LN(H10)</f>
        <v>9.2379172269708473E-2</v>
      </c>
      <c r="J10" s="1">
        <v>1</v>
      </c>
      <c r="K10" s="4">
        <f>I10*J10</f>
        <v>9.2379172269708473E-2</v>
      </c>
    </row>
    <row r="11" spans="4:11" x14ac:dyDescent="0.25">
      <c r="D11" s="1">
        <v>2014</v>
      </c>
      <c r="E11" s="5">
        <v>114.8</v>
      </c>
      <c r="F11" s="5">
        <v>246.91666666666666</v>
      </c>
      <c r="G11" s="5">
        <f t="shared" si="0"/>
        <v>194.07</v>
      </c>
      <c r="H11" s="4">
        <f t="shared" ref="H11:H15" si="1">G11/$G$9</f>
        <v>1.1584424370249511</v>
      </c>
      <c r="I11" s="1">
        <f>LN(H11)</f>
        <v>0.14707637615039174</v>
      </c>
      <c r="J11" s="1">
        <v>2</v>
      </c>
      <c r="K11" s="4">
        <f>I11*J11</f>
        <v>0.29415275230078347</v>
      </c>
    </row>
    <row r="12" spans="4:11" x14ac:dyDescent="0.25">
      <c r="D12" s="1">
        <v>2015</v>
      </c>
      <c r="E12" s="5">
        <v>110.3</v>
      </c>
      <c r="F12" s="5">
        <v>261.41666666666669</v>
      </c>
      <c r="G12" s="5">
        <f t="shared" si="0"/>
        <v>200.97</v>
      </c>
      <c r="H12" s="4">
        <f t="shared" si="1"/>
        <v>1.1996299096661227</v>
      </c>
      <c r="I12" s="1">
        <f t="shared" ref="I12:I15" si="2">LN(H12)</f>
        <v>0.18201310061467393</v>
      </c>
      <c r="J12" s="1">
        <v>3</v>
      </c>
      <c r="K12" s="4">
        <f t="shared" ref="K12:K15" si="3">I12*J12</f>
        <v>0.54603930184402183</v>
      </c>
    </row>
    <row r="13" spans="4:11" x14ac:dyDescent="0.25">
      <c r="D13" s="1">
        <v>2016</v>
      </c>
      <c r="E13" s="5">
        <v>110.3</v>
      </c>
      <c r="F13" s="5">
        <v>274.33333333333331</v>
      </c>
      <c r="G13" s="5">
        <f t="shared" si="0"/>
        <v>208.72</v>
      </c>
      <c r="H13" s="4">
        <f t="shared" si="1"/>
        <v>1.2458912014007719</v>
      </c>
      <c r="I13" s="1">
        <f t="shared" si="2"/>
        <v>0.21985109825486104</v>
      </c>
      <c r="J13" s="1">
        <v>4</v>
      </c>
      <c r="K13" s="4">
        <f t="shared" si="3"/>
        <v>0.87940439301944417</v>
      </c>
    </row>
    <row r="14" spans="4:11" x14ac:dyDescent="0.25">
      <c r="D14" s="1">
        <v>2017</v>
      </c>
      <c r="E14" s="5">
        <v>114.1</v>
      </c>
      <c r="F14" s="5">
        <v>281.16666666666669</v>
      </c>
      <c r="G14" s="5">
        <f t="shared" si="0"/>
        <v>214.34000000000003</v>
      </c>
      <c r="H14" s="4">
        <f t="shared" si="1"/>
        <v>1.2794380994070598</v>
      </c>
      <c r="I14" s="1">
        <f t="shared" si="2"/>
        <v>0.24642099671123927</v>
      </c>
      <c r="J14" s="1">
        <v>5</v>
      </c>
      <c r="K14" s="4">
        <f t="shared" si="3"/>
        <v>1.2321049835561964</v>
      </c>
    </row>
    <row r="15" spans="4:11" x14ac:dyDescent="0.25">
      <c r="D15" s="1">
        <v>2018</v>
      </c>
      <c r="E15" s="5">
        <v>118.9</v>
      </c>
      <c r="F15" s="5">
        <v>294.83333333333331</v>
      </c>
      <c r="G15" s="5">
        <f t="shared" si="0"/>
        <v>224.45999999999998</v>
      </c>
      <c r="H15" s="4">
        <f t="shared" si="1"/>
        <v>1.3398463926141111</v>
      </c>
      <c r="I15" s="1">
        <f t="shared" si="2"/>
        <v>0.29255497501449784</v>
      </c>
      <c r="J15" s="1">
        <v>6</v>
      </c>
      <c r="K15" s="4">
        <f t="shared" si="3"/>
        <v>1.7553298500869872</v>
      </c>
    </row>
    <row r="16" spans="4:11" x14ac:dyDescent="0.25">
      <c r="D16" s="6" t="s">
        <v>10</v>
      </c>
      <c r="E16" s="1"/>
      <c r="F16" s="1"/>
      <c r="G16" s="1"/>
      <c r="H16" s="1"/>
      <c r="I16" s="1"/>
      <c r="J16" s="1"/>
      <c r="K16" s="7">
        <f>SUM(K10:K15)</f>
        <v>4.799410453077142</v>
      </c>
    </row>
    <row r="17" spans="4:11" x14ac:dyDescent="0.25">
      <c r="D17" s="6" t="s">
        <v>11</v>
      </c>
      <c r="E17" s="1"/>
      <c r="F17" s="1"/>
      <c r="G17" s="1"/>
      <c r="H17" s="1"/>
      <c r="I17" s="1"/>
      <c r="J17" s="1"/>
      <c r="K17" s="7">
        <f>K16*6</f>
        <v>28.796462718462852</v>
      </c>
    </row>
    <row r="18" spans="4:11" x14ac:dyDescent="0.25">
      <c r="D18" s="6" t="s">
        <v>12</v>
      </c>
      <c r="E18" s="1"/>
      <c r="F18" s="1"/>
      <c r="G18" s="1"/>
      <c r="H18" s="1"/>
      <c r="I18" s="1"/>
      <c r="J18" s="1"/>
      <c r="K18" s="7">
        <f>7*6*13</f>
        <v>546</v>
      </c>
    </row>
    <row r="19" spans="4:11" x14ac:dyDescent="0.25">
      <c r="D19" s="8" t="s">
        <v>13</v>
      </c>
      <c r="E19" s="1"/>
      <c r="F19" s="1"/>
      <c r="G19" s="1"/>
      <c r="H19" s="1"/>
      <c r="I19" s="1"/>
      <c r="J19" s="1"/>
      <c r="K19" s="7">
        <f>K17/K18</f>
        <v>5.2740774209638921E-2</v>
      </c>
    </row>
    <row r="20" spans="4:11" x14ac:dyDescent="0.25">
      <c r="D20" s="8" t="s">
        <v>14</v>
      </c>
      <c r="E20" s="1"/>
      <c r="F20" s="1"/>
      <c r="G20" s="1"/>
      <c r="H20" s="1"/>
      <c r="I20" s="1"/>
      <c r="J20" s="1"/>
      <c r="K20" s="7">
        <f>EXP(K19)-1</f>
        <v>5.4156345185945698E-2</v>
      </c>
    </row>
    <row r="21" spans="4:11" x14ac:dyDescent="0.25">
      <c r="D21" s="8" t="s">
        <v>15</v>
      </c>
      <c r="E21" s="1"/>
      <c r="F21" s="1"/>
      <c r="G21" s="1"/>
      <c r="H21" s="1"/>
      <c r="I21" s="1"/>
      <c r="J21" s="1"/>
      <c r="K21" s="7">
        <f>K20*100</f>
        <v>5.4156345185945698</v>
      </c>
    </row>
  </sheetData>
  <mergeCells count="2">
    <mergeCell ref="E7:F7"/>
    <mergeCell ref="E4:H4"/>
  </mergeCells>
  <printOptions horizontalCentere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AAORAC</dc:creator>
  <cp:lastModifiedBy>AAORAC</cp:lastModifiedBy>
  <cp:lastPrinted>2020-01-20T05:57:06Z</cp:lastPrinted>
  <dcterms:created xsi:type="dcterms:W3CDTF">2020-01-13T11:35:07Z</dcterms:created>
  <dcterms:modified xsi:type="dcterms:W3CDTF">2020-01-20T05:57:09Z</dcterms:modified>
</cp:coreProperties>
</file>