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Form 1c" sheetId="1" r:id="rId1"/>
    <sheet name="Sheet2" sheetId="2" r:id="rId2"/>
    <sheet name="Sheet3" sheetId="3" r:id="rId3"/>
  </sheets>
  <externalReferences>
    <externalReference r:id="rId4"/>
  </externalReferences>
  <calcPr calcId="144525" iterate="1"/>
</workbook>
</file>

<file path=xl/calcChain.xml><?xml version="1.0" encoding="utf-8"?>
<calcChain xmlns="http://schemas.openxmlformats.org/spreadsheetml/2006/main">
  <c r="Y100" i="1" l="1"/>
  <c r="U100" i="1"/>
  <c r="Q100" i="1"/>
  <c r="M100" i="1"/>
  <c r="I100" i="1"/>
  <c r="E100" i="1"/>
  <c r="AB99" i="1"/>
  <c r="X99" i="1"/>
  <c r="T99" i="1"/>
  <c r="P99" i="1"/>
  <c r="L99" i="1"/>
  <c r="H99" i="1"/>
  <c r="AB98" i="1"/>
  <c r="X98" i="1"/>
  <c r="T98" i="1"/>
  <c r="P98" i="1"/>
  <c r="L98" i="1"/>
  <c r="H98" i="1"/>
  <c r="AB97" i="1"/>
  <c r="X97" i="1"/>
  <c r="T97" i="1"/>
  <c r="P97" i="1"/>
  <c r="L97" i="1"/>
  <c r="H97" i="1"/>
  <c r="AB96" i="1"/>
  <c r="X96" i="1"/>
  <c r="T96" i="1"/>
  <c r="P96" i="1"/>
  <c r="L96" i="1"/>
  <c r="H96" i="1"/>
  <c r="AB95" i="1"/>
  <c r="X95" i="1"/>
  <c r="T95" i="1"/>
  <c r="P95" i="1"/>
  <c r="L95" i="1"/>
  <c r="H95" i="1"/>
  <c r="AB94" i="1"/>
  <c r="X94" i="1"/>
  <c r="T94" i="1"/>
  <c r="P94" i="1"/>
  <c r="L94" i="1"/>
  <c r="H94" i="1"/>
  <c r="AB93" i="1"/>
  <c r="X93" i="1"/>
  <c r="T93" i="1"/>
  <c r="P93" i="1"/>
  <c r="L93" i="1"/>
  <c r="H93" i="1"/>
  <c r="AB92" i="1"/>
  <c r="X92" i="1"/>
  <c r="T92" i="1"/>
  <c r="P92" i="1"/>
  <c r="L92" i="1"/>
  <c r="H92" i="1"/>
  <c r="AB91" i="1"/>
  <c r="X91" i="1"/>
  <c r="T91" i="1"/>
  <c r="P91" i="1"/>
  <c r="L91" i="1"/>
  <c r="H91" i="1"/>
  <c r="AB90" i="1"/>
  <c r="X90" i="1"/>
  <c r="T90" i="1"/>
  <c r="P90" i="1"/>
  <c r="L90" i="1"/>
  <c r="H90" i="1"/>
  <c r="AB89" i="1"/>
  <c r="X89" i="1"/>
  <c r="T89" i="1"/>
  <c r="P89" i="1"/>
  <c r="L89" i="1"/>
  <c r="H89" i="1"/>
  <c r="AB88" i="1"/>
  <c r="X88" i="1"/>
  <c r="T88" i="1"/>
  <c r="P88" i="1"/>
  <c r="L88" i="1"/>
  <c r="H88" i="1"/>
  <c r="AB87" i="1"/>
  <c r="X87" i="1"/>
  <c r="T87" i="1"/>
  <c r="P87" i="1"/>
  <c r="L87" i="1"/>
  <c r="H87" i="1"/>
  <c r="AB86" i="1"/>
  <c r="X86" i="1"/>
  <c r="T86" i="1"/>
  <c r="P86" i="1"/>
  <c r="L86" i="1"/>
  <c r="H86" i="1"/>
  <c r="AB85" i="1"/>
  <c r="X85" i="1"/>
  <c r="T85" i="1"/>
  <c r="P85" i="1"/>
  <c r="L85" i="1"/>
  <c r="H85" i="1"/>
  <c r="AB84" i="1"/>
  <c r="X84" i="1"/>
  <c r="T84" i="1"/>
  <c r="P84" i="1"/>
  <c r="L84" i="1"/>
  <c r="H84" i="1"/>
  <c r="AB83" i="1"/>
  <c r="X83" i="1"/>
  <c r="T83" i="1"/>
  <c r="P83" i="1"/>
  <c r="L83" i="1"/>
  <c r="H83" i="1"/>
  <c r="AB82" i="1"/>
  <c r="X82" i="1"/>
  <c r="T82" i="1"/>
  <c r="P82" i="1"/>
  <c r="L82" i="1"/>
  <c r="H82" i="1"/>
  <c r="AB81" i="1"/>
  <c r="X81" i="1"/>
  <c r="T81" i="1"/>
  <c r="P81" i="1"/>
  <c r="L81" i="1"/>
  <c r="H81" i="1"/>
  <c r="AB80" i="1"/>
  <c r="AB100" i="1" s="1"/>
  <c r="X80" i="1"/>
  <c r="X100" i="1" s="1"/>
  <c r="T80" i="1"/>
  <c r="T100" i="1" s="1"/>
  <c r="P80" i="1"/>
  <c r="P100" i="1" s="1"/>
  <c r="L80" i="1"/>
  <c r="L100" i="1" s="1"/>
  <c r="H80" i="1"/>
  <c r="H100" i="1" s="1"/>
  <c r="Y71" i="1"/>
  <c r="U71" i="1"/>
  <c r="Q71" i="1"/>
  <c r="M71" i="1"/>
  <c r="I71" i="1"/>
  <c r="E71" i="1"/>
  <c r="AB70" i="1"/>
  <c r="X70" i="1"/>
  <c r="T70" i="1"/>
  <c r="P70" i="1"/>
  <c r="L70" i="1"/>
  <c r="H70" i="1"/>
  <c r="AB69" i="1"/>
  <c r="X69" i="1"/>
  <c r="T69" i="1"/>
  <c r="P69" i="1"/>
  <c r="L69" i="1"/>
  <c r="H69" i="1"/>
  <c r="AB68" i="1"/>
  <c r="X68" i="1"/>
  <c r="T68" i="1"/>
  <c r="P68" i="1"/>
  <c r="L68" i="1"/>
  <c r="H68" i="1"/>
  <c r="AB67" i="1"/>
  <c r="X67" i="1"/>
  <c r="T67" i="1"/>
  <c r="P67" i="1"/>
  <c r="L67" i="1"/>
  <c r="H67" i="1"/>
  <c r="AB66" i="1"/>
  <c r="X66" i="1"/>
  <c r="T66" i="1"/>
  <c r="P66" i="1"/>
  <c r="L66" i="1"/>
  <c r="H66" i="1"/>
  <c r="AB65" i="1"/>
  <c r="X65" i="1"/>
  <c r="T65" i="1"/>
  <c r="P65" i="1"/>
  <c r="L65" i="1"/>
  <c r="H65" i="1"/>
  <c r="AB64" i="1"/>
  <c r="X64" i="1"/>
  <c r="T64" i="1"/>
  <c r="P64" i="1"/>
  <c r="L64" i="1"/>
  <c r="H64" i="1"/>
  <c r="AB63" i="1"/>
  <c r="X63" i="1"/>
  <c r="T63" i="1"/>
  <c r="P63" i="1"/>
  <c r="L63" i="1"/>
  <c r="H63" i="1"/>
  <c r="AB62" i="1"/>
  <c r="X62" i="1"/>
  <c r="T62" i="1"/>
  <c r="P62" i="1"/>
  <c r="L62" i="1"/>
  <c r="H62" i="1"/>
  <c r="AB61" i="1"/>
  <c r="X61" i="1"/>
  <c r="T61" i="1"/>
  <c r="P61" i="1"/>
  <c r="L61" i="1"/>
  <c r="H61" i="1"/>
  <c r="AB60" i="1"/>
  <c r="X60" i="1"/>
  <c r="T60" i="1"/>
  <c r="P60" i="1"/>
  <c r="L60" i="1"/>
  <c r="H60" i="1"/>
  <c r="AB59" i="1"/>
  <c r="X59" i="1"/>
  <c r="T59" i="1"/>
  <c r="P59" i="1"/>
  <c r="L59" i="1"/>
  <c r="H59" i="1"/>
  <c r="AB58" i="1"/>
  <c r="X58" i="1"/>
  <c r="T58" i="1"/>
  <c r="P58" i="1"/>
  <c r="L58" i="1"/>
  <c r="H58" i="1"/>
  <c r="AB57" i="1"/>
  <c r="X57" i="1"/>
  <c r="T57" i="1"/>
  <c r="P57" i="1"/>
  <c r="L57" i="1"/>
  <c r="H57" i="1"/>
  <c r="AB56" i="1"/>
  <c r="X56" i="1"/>
  <c r="T56" i="1"/>
  <c r="P56" i="1"/>
  <c r="L56" i="1"/>
  <c r="H56" i="1"/>
  <c r="AB55" i="1"/>
  <c r="X55" i="1"/>
  <c r="T55" i="1"/>
  <c r="P55" i="1"/>
  <c r="L55" i="1"/>
  <c r="H55" i="1"/>
  <c r="AB54" i="1"/>
  <c r="X54" i="1"/>
  <c r="T54" i="1"/>
  <c r="P54" i="1"/>
  <c r="L54" i="1"/>
  <c r="H54" i="1"/>
  <c r="AB53" i="1"/>
  <c r="X53" i="1"/>
  <c r="T53" i="1"/>
  <c r="P53" i="1"/>
  <c r="L53" i="1"/>
  <c r="H53" i="1"/>
  <c r="AB52" i="1"/>
  <c r="X52" i="1"/>
  <c r="T52" i="1"/>
  <c r="P52" i="1"/>
  <c r="L52" i="1"/>
  <c r="H52" i="1"/>
  <c r="AA51" i="1"/>
  <c r="AB51" i="1" s="1"/>
  <c r="AB71" i="1" s="1"/>
  <c r="W51" i="1"/>
  <c r="X51" i="1" s="1"/>
  <c r="X71" i="1" s="1"/>
  <c r="S51" i="1"/>
  <c r="T51" i="1" s="1"/>
  <c r="T71" i="1" s="1"/>
  <c r="O51" i="1"/>
  <c r="P51" i="1" s="1"/>
  <c r="P71" i="1" s="1"/>
  <c r="K51" i="1"/>
  <c r="L51" i="1" s="1"/>
  <c r="L71" i="1" s="1"/>
  <c r="H51" i="1"/>
  <c r="H71" i="1" s="1"/>
  <c r="I40" i="1"/>
  <c r="M40" i="1" s="1"/>
  <c r="M39" i="1"/>
  <c r="Q39" i="1" s="1"/>
  <c r="I39" i="1"/>
  <c r="I38" i="1"/>
  <c r="M38" i="1" s="1"/>
  <c r="M37" i="1"/>
  <c r="Q37" i="1" s="1"/>
  <c r="I37" i="1"/>
  <c r="I36" i="1"/>
  <c r="M36" i="1" s="1"/>
  <c r="M35" i="1"/>
  <c r="Q35" i="1" s="1"/>
  <c r="U35" i="1" s="1"/>
  <c r="I35" i="1"/>
  <c r="I34" i="1"/>
  <c r="M34" i="1" s="1"/>
  <c r="Q34" i="1" s="1"/>
  <c r="U33" i="1"/>
  <c r="Y33" i="1" s="1"/>
  <c r="M33" i="1"/>
  <c r="Q33" i="1" s="1"/>
  <c r="I33" i="1"/>
  <c r="I32" i="1"/>
  <c r="M32" i="1" s="1"/>
  <c r="Q32" i="1" s="1"/>
  <c r="M31" i="1"/>
  <c r="Q31" i="1" s="1"/>
  <c r="U31" i="1" s="1"/>
  <c r="I31" i="1"/>
  <c r="Q30" i="1"/>
  <c r="U30" i="1" s="1"/>
  <c r="Y30" i="1" s="1"/>
  <c r="AB30" i="1" s="1"/>
  <c r="I30" i="1"/>
  <c r="M30" i="1" s="1"/>
  <c r="U29" i="1"/>
  <c r="Y29" i="1" s="1"/>
  <c r="M29" i="1"/>
  <c r="Q29" i="1" s="1"/>
  <c r="I29" i="1"/>
  <c r="Y28" i="1"/>
  <c r="Q28" i="1"/>
  <c r="U28" i="1" s="1"/>
  <c r="M28" i="1"/>
  <c r="Y27" i="1"/>
  <c r="AB27" i="1" s="1"/>
  <c r="Q27" i="1"/>
  <c r="U27" i="1" s="1"/>
  <c r="I27" i="1"/>
  <c r="M27" i="1" s="1"/>
  <c r="M26" i="1"/>
  <c r="Q26" i="1" s="1"/>
  <c r="U26" i="1" s="1"/>
  <c r="I26" i="1"/>
  <c r="I25" i="1"/>
  <c r="M25" i="1" s="1"/>
  <c r="Q25" i="1" s="1"/>
  <c r="M24" i="1"/>
  <c r="Q24" i="1" s="1"/>
  <c r="I24" i="1"/>
  <c r="S23" i="1"/>
  <c r="S24" i="1" s="1"/>
  <c r="S25" i="1" s="1"/>
  <c r="S26" i="1" s="1"/>
  <c r="S27" i="1" s="1"/>
  <c r="S28" i="1" s="1"/>
  <c r="I23" i="1"/>
  <c r="L23" i="1" s="1"/>
  <c r="G23" i="1"/>
  <c r="G24" i="1" s="1"/>
  <c r="AA22" i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AA34" i="1" s="1"/>
  <c r="AA35" i="1" s="1"/>
  <c r="AA36" i="1" s="1"/>
  <c r="AA37" i="1" s="1"/>
  <c r="AA38" i="1" s="1"/>
  <c r="AA39" i="1" s="1"/>
  <c r="AA40" i="1" s="1"/>
  <c r="AA41" i="1" s="1"/>
  <c r="AB41" i="1" s="1"/>
  <c r="W22" i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W37" i="1" s="1"/>
  <c r="W38" i="1" s="1"/>
  <c r="W39" i="1" s="1"/>
  <c r="W40" i="1" s="1"/>
  <c r="W41" i="1" s="1"/>
  <c r="X41" i="1" s="1"/>
  <c r="S22" i="1"/>
  <c r="O22" i="1"/>
  <c r="O23" i="1" s="1"/>
  <c r="O24" i="1" s="1"/>
  <c r="O25" i="1" s="1"/>
  <c r="O26" i="1" s="1"/>
  <c r="K22" i="1"/>
  <c r="K23" i="1" s="1"/>
  <c r="K24" i="1" s="1"/>
  <c r="I22" i="1"/>
  <c r="M22" i="1" s="1"/>
  <c r="H22" i="1"/>
  <c r="T13" i="1"/>
  <c r="Q13" i="1"/>
  <c r="N13" i="1"/>
  <c r="K13" i="1"/>
  <c r="H13" i="1"/>
  <c r="E13" i="1"/>
  <c r="V12" i="1"/>
  <c r="S12" i="1"/>
  <c r="P12" i="1"/>
  <c r="M12" i="1"/>
  <c r="J12" i="1"/>
  <c r="G12" i="1"/>
  <c r="V11" i="1"/>
  <c r="S11" i="1"/>
  <c r="P11" i="1"/>
  <c r="M11" i="1"/>
  <c r="J11" i="1"/>
  <c r="G11" i="1"/>
  <c r="P22" i="1" l="1"/>
  <c r="Q22" i="1"/>
  <c r="S29" i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T41" i="1" s="1"/>
  <c r="T28" i="1"/>
  <c r="K25" i="1"/>
  <c r="K26" i="1" s="1"/>
  <c r="K27" i="1" s="1"/>
  <c r="K28" i="1" s="1"/>
  <c r="L24" i="1"/>
  <c r="Y26" i="1"/>
  <c r="AB26" i="1" s="1"/>
  <c r="X26" i="1"/>
  <c r="Y35" i="1"/>
  <c r="AB35" i="1" s="1"/>
  <c r="X35" i="1"/>
  <c r="O27" i="1"/>
  <c r="O28" i="1" s="1"/>
  <c r="O29" i="1" s="1"/>
  <c r="P26" i="1"/>
  <c r="H24" i="1"/>
  <c r="G25" i="1"/>
  <c r="T24" i="1"/>
  <c r="U24" i="1"/>
  <c r="Y31" i="1"/>
  <c r="AB31" i="1" s="1"/>
  <c r="X31" i="1"/>
  <c r="U25" i="1"/>
  <c r="T25" i="1"/>
  <c r="AB28" i="1"/>
  <c r="U32" i="1"/>
  <c r="T32" i="1"/>
  <c r="U34" i="1"/>
  <c r="T34" i="1"/>
  <c r="P24" i="1"/>
  <c r="L26" i="1"/>
  <c r="AB33" i="1"/>
  <c r="L22" i="1"/>
  <c r="M23" i="1"/>
  <c r="P27" i="1"/>
  <c r="T27" i="1"/>
  <c r="X28" i="1"/>
  <c r="X29" i="1"/>
  <c r="X33" i="1"/>
  <c r="Q38" i="1"/>
  <c r="X27" i="1"/>
  <c r="H23" i="1"/>
  <c r="T26" i="1"/>
  <c r="L27" i="1"/>
  <c r="Q36" i="1"/>
  <c r="P25" i="1"/>
  <c r="P28" i="1"/>
  <c r="X30" i="1"/>
  <c r="T31" i="1"/>
  <c r="U39" i="1"/>
  <c r="L25" i="1"/>
  <c r="AB29" i="1"/>
  <c r="U37" i="1"/>
  <c r="Q40" i="1"/>
  <c r="Y39" i="1" l="1"/>
  <c r="AB39" i="1" s="1"/>
  <c r="X39" i="1"/>
  <c r="T35" i="1"/>
  <c r="X34" i="1"/>
  <c r="Y34" i="1"/>
  <c r="AB34" i="1" s="1"/>
  <c r="Y24" i="1"/>
  <c r="AB24" i="1" s="1"/>
  <c r="X24" i="1"/>
  <c r="Y37" i="1"/>
  <c r="AB37" i="1" s="1"/>
  <c r="X37" i="1"/>
  <c r="X25" i="1"/>
  <c r="Y25" i="1"/>
  <c r="AB25" i="1" s="1"/>
  <c r="O30" i="1"/>
  <c r="P29" i="1"/>
  <c r="T37" i="1"/>
  <c r="T39" i="1"/>
  <c r="U36" i="1"/>
  <c r="T36" i="1"/>
  <c r="T30" i="1"/>
  <c r="U38" i="1"/>
  <c r="T38" i="1"/>
  <c r="T33" i="1"/>
  <c r="T29" i="1"/>
  <c r="P23" i="1"/>
  <c r="Q23" i="1"/>
  <c r="X32" i="1"/>
  <c r="Y32" i="1"/>
  <c r="AB32" i="1" s="1"/>
  <c r="G26" i="1"/>
  <c r="H25" i="1"/>
  <c r="U22" i="1"/>
  <c r="T22" i="1"/>
  <c r="U40" i="1"/>
  <c r="T40" i="1"/>
  <c r="L28" i="1"/>
  <c r="K29" i="1"/>
  <c r="U23" i="1" l="1"/>
  <c r="T23" i="1"/>
  <c r="Y36" i="1"/>
  <c r="AB36" i="1" s="1"/>
  <c r="X36" i="1"/>
  <c r="O31" i="1"/>
  <c r="P30" i="1"/>
  <c r="K30" i="1"/>
  <c r="L29" i="1"/>
  <c r="Y40" i="1"/>
  <c r="AB40" i="1" s="1"/>
  <c r="X40" i="1"/>
  <c r="H26" i="1"/>
  <c r="G27" i="1"/>
  <c r="X38" i="1"/>
  <c r="Y38" i="1"/>
  <c r="AB38" i="1" s="1"/>
  <c r="T42" i="1"/>
  <c r="P10" i="1" s="1"/>
  <c r="P13" i="1" s="1"/>
  <c r="X22" i="1"/>
  <c r="Y22" i="1"/>
  <c r="AB22" i="1" s="1"/>
  <c r="O32" i="1" l="1"/>
  <c r="P31" i="1"/>
  <c r="Y23" i="1"/>
  <c r="AB23" i="1" s="1"/>
  <c r="AB42" i="1" s="1"/>
  <c r="V10" i="1" s="1"/>
  <c r="V13" i="1" s="1"/>
  <c r="X23" i="1"/>
  <c r="X42" i="1" s="1"/>
  <c r="S10" i="1" s="1"/>
  <c r="S13" i="1" s="1"/>
  <c r="G28" i="1"/>
  <c r="H27" i="1"/>
  <c r="K31" i="1"/>
  <c r="L30" i="1"/>
  <c r="G29" i="1" l="1"/>
  <c r="H28" i="1"/>
  <c r="K32" i="1"/>
  <c r="L31" i="1"/>
  <c r="O33" i="1"/>
  <c r="P32" i="1"/>
  <c r="K33" i="1" l="1"/>
  <c r="L32" i="1"/>
  <c r="O34" i="1"/>
  <c r="P33" i="1"/>
  <c r="G30" i="1"/>
  <c r="H29" i="1"/>
  <c r="G31" i="1" l="1"/>
  <c r="H30" i="1"/>
  <c r="K34" i="1"/>
  <c r="L33" i="1"/>
  <c r="O35" i="1"/>
  <c r="P34" i="1"/>
  <c r="O36" i="1" l="1"/>
  <c r="P35" i="1"/>
  <c r="H31" i="1"/>
  <c r="G32" i="1"/>
  <c r="K35" i="1"/>
  <c r="L34" i="1"/>
  <c r="K36" i="1" l="1"/>
  <c r="L35" i="1"/>
  <c r="O37" i="1"/>
  <c r="P36" i="1"/>
  <c r="G33" i="1"/>
  <c r="H32" i="1"/>
  <c r="O38" i="1" l="1"/>
  <c r="P37" i="1"/>
  <c r="G34" i="1"/>
  <c r="H33" i="1"/>
  <c r="K37" i="1"/>
  <c r="L36" i="1"/>
  <c r="K38" i="1" l="1"/>
  <c r="L37" i="1"/>
  <c r="O39" i="1"/>
  <c r="P38" i="1"/>
  <c r="G35" i="1"/>
  <c r="H34" i="1"/>
  <c r="O40" i="1" l="1"/>
  <c r="P39" i="1"/>
  <c r="G36" i="1"/>
  <c r="H35" i="1"/>
  <c r="K39" i="1"/>
  <c r="L38" i="1"/>
  <c r="K40" i="1" l="1"/>
  <c r="L39" i="1"/>
  <c r="G37" i="1"/>
  <c r="H36" i="1"/>
  <c r="O41" i="1"/>
  <c r="P41" i="1" s="1"/>
  <c r="P42" i="1" s="1"/>
  <c r="M10" i="1" s="1"/>
  <c r="M13" i="1" s="1"/>
  <c r="P40" i="1"/>
  <c r="K41" i="1" l="1"/>
  <c r="L41" i="1" s="1"/>
  <c r="L42" i="1" s="1"/>
  <c r="J10" i="1" s="1"/>
  <c r="J13" i="1" s="1"/>
  <c r="L40" i="1"/>
  <c r="G38" i="1"/>
  <c r="H37" i="1"/>
  <c r="G39" i="1" l="1"/>
  <c r="H38" i="1"/>
  <c r="G40" i="1" l="1"/>
  <c r="H39" i="1"/>
  <c r="G41" i="1" l="1"/>
  <c r="H41" i="1" s="1"/>
  <c r="H42" i="1" s="1"/>
  <c r="G10" i="1" s="1"/>
  <c r="G13" i="1" s="1"/>
  <c r="H40" i="1"/>
</calcChain>
</file>

<file path=xl/sharedStrings.xml><?xml version="1.0" encoding="utf-8"?>
<sst xmlns="http://schemas.openxmlformats.org/spreadsheetml/2006/main" count="168" uniqueCount="52">
  <si>
    <t>Form 1 c</t>
  </si>
  <si>
    <t>Wheeling Revenue from Third Party/Open Access</t>
  </si>
  <si>
    <t>This form refers to the wheeling revenues generated from the third party or open access</t>
  </si>
  <si>
    <t>Please fill in the required details pertaining to each year</t>
  </si>
  <si>
    <t>S.No.</t>
  </si>
  <si>
    <t>Voltage Level</t>
  </si>
  <si>
    <t>D Link</t>
  </si>
  <si>
    <t>Base Year</t>
  </si>
  <si>
    <t>Year 1</t>
  </si>
  <si>
    <t>Year 2</t>
  </si>
  <si>
    <t>Year 3</t>
  </si>
  <si>
    <t>Year 4</t>
  </si>
  <si>
    <t>Year 5</t>
  </si>
  <si>
    <t>Remarks</t>
  </si>
  <si>
    <t>Contracted Capacity (MVA)</t>
  </si>
  <si>
    <t>Monthly Wheeling Charges
Rs/kVA/month</t>
  </si>
  <si>
    <t>Total Charges (Rs. Crs.)</t>
  </si>
  <si>
    <t>Monthly Wheeling Charges</t>
  </si>
  <si>
    <t>year 1</t>
  </si>
  <si>
    <t>year 2</t>
  </si>
  <si>
    <t>year 3</t>
  </si>
  <si>
    <t>year 4</t>
  </si>
  <si>
    <t>year 5</t>
  </si>
  <si>
    <t>33 kV</t>
  </si>
  <si>
    <t>11 kV</t>
  </si>
  <si>
    <t>LT</t>
  </si>
  <si>
    <t>Total</t>
  </si>
  <si>
    <t>33kV</t>
  </si>
  <si>
    <t>Third Party/Open Access Consumer (Particulars)</t>
  </si>
  <si>
    <t>No of Months Contracted for</t>
  </si>
  <si>
    <t>Recorded Maximum Demand (MVA)</t>
  </si>
  <si>
    <t>NBTR memorial cancer Foundation</t>
  </si>
  <si>
    <t>M/s. Mylan Laboratories Ltd</t>
  </si>
  <si>
    <t>Dr. Reddys Laboratories Limited</t>
  </si>
  <si>
    <t xml:space="preserve">Krishna Institute of Medical Sciences </t>
  </si>
  <si>
    <t>M/s. ILABS Hyderabad technology Limited</t>
  </si>
  <si>
    <t>M/s Cyient Limited</t>
  </si>
  <si>
    <t>M/s. Hindustan Coca-Cola Beverages Private Ltd</t>
  </si>
  <si>
    <t>M/s. GVK Biosciences</t>
  </si>
  <si>
    <t>M/s. Granules (I) Limited</t>
  </si>
  <si>
    <t>M/s. Natco Pharma Limited</t>
  </si>
  <si>
    <t>M/s ICICI Bank</t>
  </si>
  <si>
    <t>Rane Brake Lining Limited</t>
  </si>
  <si>
    <t>Toshibha Transmission &amp; Distribution Systems (India) Ltd</t>
  </si>
  <si>
    <t>M/s Trion Properties Pvt Ltd</t>
  </si>
  <si>
    <t>Everest Organics Ltd</t>
  </si>
  <si>
    <t>Deccan Hospitals Company (Apollo Hospital)</t>
  </si>
  <si>
    <t>Bhagyanagar India Limited</t>
  </si>
  <si>
    <t>HBL Power Systems Ltd</t>
  </si>
  <si>
    <t xml:space="preserve">STOA </t>
  </si>
  <si>
    <t>11kV</t>
  </si>
  <si>
    <t>STOA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</si>
</sst>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2" fontId="1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0" fillId="0" borderId="8" xfId="0" applyNumberFormat="1" applyBorder="1"/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2" borderId="1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vertical="center" wrapText="1"/>
    </xf>
    <xf numFmtId="2" fontId="0" fillId="0" borderId="12" xfId="0" applyNumberFormat="1" applyBorder="1"/>
    <xf numFmtId="2" fontId="1" fillId="2" borderId="12" xfId="0" applyNumberFormat="1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 wrapText="1"/>
    </xf>
    <xf numFmtId="2" fontId="1" fillId="2" borderId="14" xfId="0" applyNumberFormat="1" applyFont="1" applyFill="1" applyBorder="1" applyAlignment="1">
      <alignment horizontal="center" wrapText="1"/>
    </xf>
    <xf numFmtId="2" fontId="1" fillId="2" borderId="15" xfId="0" applyNumberFormat="1" applyFont="1" applyFill="1" applyBorder="1" applyAlignment="1">
      <alignment horizontal="center" vertical="center" wrapText="1"/>
    </xf>
    <xf numFmtId="2" fontId="1" fillId="2" borderId="16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vertical="center" wrapText="1"/>
    </xf>
    <xf numFmtId="2" fontId="1" fillId="0" borderId="17" xfId="0" applyNumberFormat="1" applyFont="1" applyFill="1" applyBorder="1" applyAlignment="1">
      <alignment horizontal="center"/>
    </xf>
    <xf numFmtId="2" fontId="3" fillId="0" borderId="17" xfId="0" applyNumberFormat="1" applyFont="1" applyFill="1" applyBorder="1" applyAlignment="1">
      <alignment horizontal="left"/>
    </xf>
    <xf numFmtId="2" fontId="4" fillId="0" borderId="17" xfId="0" applyNumberFormat="1" applyFont="1" applyFill="1" applyBorder="1" applyAlignment="1">
      <alignment horizontal="center"/>
    </xf>
    <xf numFmtId="2" fontId="5" fillId="0" borderId="18" xfId="0" applyNumberFormat="1" applyFont="1" applyFill="1" applyBorder="1" applyAlignment="1">
      <alignment horizontal="center"/>
    </xf>
    <xf numFmtId="2" fontId="5" fillId="0" borderId="19" xfId="0" applyNumberFormat="1" applyFont="1" applyFill="1" applyBorder="1" applyAlignment="1">
      <alignment horizontal="center"/>
    </xf>
    <xf numFmtId="2" fontId="2" fillId="0" borderId="20" xfId="0" applyNumberFormat="1" applyFont="1" applyBorder="1" applyAlignment="1">
      <alignment horizontal="center" vertical="top" wrapText="1"/>
    </xf>
    <xf numFmtId="0" fontId="0" fillId="0" borderId="21" xfId="0" applyNumberFormat="1" applyBorder="1"/>
    <xf numFmtId="0" fontId="0" fillId="0" borderId="22" xfId="0" applyNumberFormat="1" applyBorder="1"/>
    <xf numFmtId="0" fontId="0" fillId="0" borderId="23" xfId="0" applyNumberFormat="1" applyBorder="1"/>
    <xf numFmtId="2" fontId="1" fillId="0" borderId="24" xfId="0" applyNumberFormat="1" applyFont="1" applyFill="1" applyBorder="1" applyAlignment="1">
      <alignment horizontal="center"/>
    </xf>
    <xf numFmtId="2" fontId="3" fillId="0" borderId="25" xfId="0" applyNumberFormat="1" applyFont="1" applyFill="1" applyBorder="1" applyAlignment="1">
      <alignment horizontal="left"/>
    </xf>
    <xf numFmtId="2" fontId="4" fillId="0" borderId="25" xfId="0" applyNumberFormat="1" applyFont="1" applyFill="1" applyBorder="1" applyAlignment="1">
      <alignment horizontal="center"/>
    </xf>
    <xf numFmtId="2" fontId="5" fillId="0" borderId="26" xfId="0" applyNumberFormat="1" applyFont="1" applyFill="1" applyBorder="1" applyAlignment="1">
      <alignment horizontal="center"/>
    </xf>
    <xf numFmtId="2" fontId="5" fillId="0" borderId="27" xfId="0" applyNumberFormat="1" applyFont="1" applyFill="1" applyBorder="1" applyAlignment="1">
      <alignment horizontal="center"/>
    </xf>
    <xf numFmtId="0" fontId="0" fillId="0" borderId="26" xfId="0" applyNumberFormat="1" applyBorder="1"/>
    <xf numFmtId="0" fontId="0" fillId="0" borderId="27" xfId="0" applyNumberFormat="1" applyBorder="1"/>
    <xf numFmtId="0" fontId="0" fillId="0" borderId="28" xfId="0" applyNumberFormat="1" applyBorder="1"/>
    <xf numFmtId="9" fontId="0" fillId="0" borderId="28" xfId="0" applyNumberFormat="1" applyBorder="1"/>
    <xf numFmtId="2" fontId="0" fillId="0" borderId="29" xfId="0" applyNumberFormat="1" applyBorder="1"/>
    <xf numFmtId="2" fontId="1" fillId="3" borderId="29" xfId="0" applyNumberFormat="1" applyFont="1" applyFill="1" applyBorder="1" applyAlignment="1">
      <alignment vertical="top" wrapText="1"/>
    </xf>
    <xf numFmtId="2" fontId="1" fillId="3" borderId="29" xfId="0" applyNumberFormat="1" applyFont="1" applyFill="1" applyBorder="1" applyAlignment="1">
      <alignment horizontal="center" vertical="top" wrapText="1"/>
    </xf>
    <xf numFmtId="2" fontId="2" fillId="3" borderId="13" xfId="0" applyNumberFormat="1" applyFont="1" applyFill="1" applyBorder="1"/>
    <xf numFmtId="2" fontId="2" fillId="3" borderId="14" xfId="0" applyNumberFormat="1" applyFont="1" applyFill="1" applyBorder="1"/>
    <xf numFmtId="2" fontId="2" fillId="3" borderId="15" xfId="0" applyNumberFormat="1" applyFont="1" applyFill="1" applyBorder="1"/>
    <xf numFmtId="2" fontId="0" fillId="3" borderId="13" xfId="0" applyNumberFormat="1" applyFill="1" applyBorder="1"/>
    <xf numFmtId="2" fontId="0" fillId="3" borderId="14" xfId="0" applyNumberFormat="1" applyFill="1" applyBorder="1"/>
    <xf numFmtId="2" fontId="0" fillId="3" borderId="16" xfId="0" applyNumberFormat="1" applyFill="1" applyBorder="1"/>
    <xf numFmtId="0" fontId="1" fillId="2" borderId="30" xfId="0" applyNumberFormat="1" applyFont="1" applyFill="1" applyBorder="1" applyAlignment="1">
      <alignment horizontal="center" vertical="center" wrapText="1"/>
    </xf>
    <xf numFmtId="2" fontId="1" fillId="2" borderId="30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/>
    </xf>
    <xf numFmtId="2" fontId="5" fillId="0" borderId="31" xfId="0" applyNumberFormat="1" applyFont="1" applyFill="1" applyBorder="1" applyAlignment="1">
      <alignment horizontal="center"/>
    </xf>
    <xf numFmtId="2" fontId="5" fillId="0" borderId="25" xfId="0" applyNumberFormat="1" applyFont="1" applyFill="1" applyBorder="1" applyAlignment="1">
      <alignment horizontal="center"/>
    </xf>
    <xf numFmtId="2" fontId="5" fillId="0" borderId="32" xfId="0" applyNumberFormat="1" applyFont="1" applyFill="1" applyBorder="1" applyAlignment="1">
      <alignment horizontal="center"/>
    </xf>
    <xf numFmtId="2" fontId="5" fillId="0" borderId="27" xfId="0" applyNumberFormat="1" applyFont="1" applyFill="1" applyBorder="1" applyAlignment="1" applyProtection="1">
      <alignment horizontal="center"/>
    </xf>
    <xf numFmtId="2" fontId="5" fillId="0" borderId="18" xfId="0" applyNumberFormat="1" applyFont="1" applyFill="1" applyBorder="1" applyAlignment="1" applyProtection="1">
      <alignment horizontal="center"/>
    </xf>
    <xf numFmtId="2" fontId="5" fillId="0" borderId="26" xfId="0" applyNumberFormat="1" applyFont="1" applyFill="1" applyBorder="1" applyAlignment="1" applyProtection="1">
      <alignment horizontal="center"/>
    </xf>
    <xf numFmtId="2" fontId="5" fillId="0" borderId="32" xfId="0" applyNumberFormat="1" applyFont="1" applyFill="1" applyBorder="1" applyAlignment="1" applyProtection="1">
      <alignment horizontal="center"/>
    </xf>
    <xf numFmtId="2" fontId="2" fillId="0" borderId="26" xfId="0" applyNumberFormat="1" applyFont="1" applyBorder="1" applyProtection="1"/>
    <xf numFmtId="2" fontId="2" fillId="0" borderId="32" xfId="0" applyNumberFormat="1" applyFont="1" applyBorder="1" applyProtection="1"/>
    <xf numFmtId="2" fontId="2" fillId="0" borderId="24" xfId="0" applyNumberFormat="1" applyFont="1" applyBorder="1"/>
    <xf numFmtId="2" fontId="2" fillId="0" borderId="25" xfId="0" applyNumberFormat="1" applyFont="1" applyFill="1" applyBorder="1" applyAlignment="1">
      <alignment horizontal="left" vertical="center" wrapText="1"/>
    </xf>
    <xf numFmtId="2" fontId="1" fillId="0" borderId="25" xfId="0" applyNumberFormat="1" applyFont="1" applyFill="1" applyBorder="1" applyAlignment="1">
      <alignment horizontal="left" vertical="center" wrapText="1"/>
    </xf>
    <xf numFmtId="2" fontId="2" fillId="0" borderId="27" xfId="0" applyNumberFormat="1" applyFont="1" applyBorder="1" applyProtection="1"/>
    <xf numFmtId="2" fontId="2" fillId="0" borderId="32" xfId="0" applyNumberFormat="1" applyFont="1" applyBorder="1"/>
    <xf numFmtId="2" fontId="2" fillId="0" borderId="27" xfId="0" applyNumberFormat="1" applyFont="1" applyBorder="1"/>
    <xf numFmtId="2" fontId="2" fillId="0" borderId="24" xfId="0" applyNumberFormat="1" applyFont="1" applyFill="1" applyBorder="1" applyAlignment="1">
      <alignment horizontal="left"/>
    </xf>
    <xf numFmtId="2" fontId="1" fillId="0" borderId="24" xfId="0" applyNumberFormat="1" applyFont="1" applyFill="1" applyBorder="1" applyAlignment="1">
      <alignment horizontal="left"/>
    </xf>
    <xf numFmtId="2" fontId="2" fillId="0" borderId="26" xfId="0" applyNumberFormat="1" applyFont="1" applyBorder="1"/>
    <xf numFmtId="2" fontId="2" fillId="3" borderId="30" xfId="0" applyNumberFormat="1" applyFont="1" applyFill="1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Distribution%20MYT%20for%204th%20CP/DB%20Workings/MYT%20Balance%20sheet%20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NTI"/>
      <sheetName val="Form 7"/>
      <sheetName val="sales"/>
      <sheetName val="Revenue"/>
      <sheetName val="O&amp;M"/>
      <sheetName val="Assets"/>
      <sheetName val="Assets Working sheet"/>
      <sheetName val="FDA"/>
      <sheetName val="Depreciation"/>
      <sheetName val="Total CC"/>
      <sheetName val="Int on CSD"/>
      <sheetName val="P&amp;L"/>
      <sheetName val="BS"/>
      <sheetName val="CFlow"/>
      <sheetName val="Interest &amp; rep"/>
      <sheetName val="Form 1.1(i)"/>
      <sheetName val="Form 1.1k"/>
      <sheetName val="Form 1.1a"/>
      <sheetName val="Form 1.1b"/>
      <sheetName val="Form 1.1c"/>
      <sheetName val="Form 1.1g"/>
      <sheetName val="Form 1.1(e)"/>
      <sheetName val="Form 1.1j"/>
      <sheetName val="Form 1.1n"/>
      <sheetName val="Form 1b"/>
      <sheetName val="Form 1.2"/>
      <sheetName val="Form   7"/>
      <sheetName val="Form 10"/>
      <sheetName val="Form 1a"/>
      <sheetName val="Form 1.0"/>
      <sheetName val="Form 1.3i"/>
      <sheetName val="Sheet2"/>
      <sheetName val="Sheet3"/>
      <sheetName val="Wheeling charges 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6">
          <cell r="N6">
            <v>37.425487358692671</v>
          </cell>
          <cell r="R6">
            <v>38.215505991553812</v>
          </cell>
          <cell r="V6">
            <v>39.933634977591019</v>
          </cell>
          <cell r="Z6">
            <v>40.961587159313723</v>
          </cell>
        </row>
        <row r="9">
          <cell r="J9">
            <v>231.52</v>
          </cell>
          <cell r="N9">
            <v>314.70508201837879</v>
          </cell>
          <cell r="R9">
            <v>327.55350280608587</v>
          </cell>
          <cell r="V9">
            <v>348.77897105606485</v>
          </cell>
          <cell r="Z9">
            <v>368.33423229095041</v>
          </cell>
        </row>
      </sheetData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B100"/>
  <sheetViews>
    <sheetView tabSelected="1" topLeftCell="A7" workbookViewId="0">
      <selection activeCell="H16" sqref="H16"/>
    </sheetView>
  </sheetViews>
  <sheetFormatPr defaultRowHeight="15" x14ac:dyDescent="0.25"/>
  <sheetData>
    <row r="3" spans="2:28" x14ac:dyDescent="0.25">
      <c r="B3" s="1" t="s">
        <v>0</v>
      </c>
      <c r="C3" s="1" t="s">
        <v>1</v>
      </c>
      <c r="D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2:28" x14ac:dyDescent="0.25">
      <c r="B4" s="1"/>
      <c r="C4" s="3" t="s">
        <v>2</v>
      </c>
      <c r="D4" s="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2:28" x14ac:dyDescent="0.25">
      <c r="B5" s="1"/>
      <c r="C5" s="4" t="s">
        <v>3</v>
      </c>
      <c r="D5" s="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2:28" ht="15.75" thickBot="1" x14ac:dyDescent="0.3">
      <c r="B6" s="1"/>
      <c r="C6" s="1"/>
      <c r="D6" s="1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2:28" ht="15.75" thickBot="1" x14ac:dyDescent="0.3">
      <c r="B7" s="5" t="s">
        <v>4</v>
      </c>
      <c r="C7" s="5" t="s">
        <v>5</v>
      </c>
      <c r="D7" s="5" t="s">
        <v>6</v>
      </c>
      <c r="E7" s="6" t="s">
        <v>7</v>
      </c>
      <c r="F7" s="7"/>
      <c r="G7" s="7"/>
      <c r="H7" s="7" t="s">
        <v>8</v>
      </c>
      <c r="I7" s="7"/>
      <c r="J7" s="7"/>
      <c r="K7" s="7" t="s">
        <v>9</v>
      </c>
      <c r="L7" s="7"/>
      <c r="M7" s="7"/>
      <c r="N7" s="7" t="s">
        <v>10</v>
      </c>
      <c r="O7" s="7"/>
      <c r="P7" s="8"/>
      <c r="Q7" s="6" t="s">
        <v>11</v>
      </c>
      <c r="R7" s="7"/>
      <c r="S7" s="7"/>
      <c r="T7" s="7" t="s">
        <v>12</v>
      </c>
      <c r="U7" s="7"/>
      <c r="V7" s="7"/>
      <c r="W7" s="9" t="s">
        <v>13</v>
      </c>
      <c r="X7" s="10"/>
      <c r="Y7" s="10"/>
      <c r="Z7" s="10"/>
      <c r="AA7" s="10"/>
      <c r="AB7" s="11"/>
    </row>
    <row r="8" spans="2:28" x14ac:dyDescent="0.25">
      <c r="B8" s="12"/>
      <c r="C8" s="12"/>
      <c r="D8" s="13"/>
      <c r="E8" s="14"/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  <c r="Q8" s="14"/>
      <c r="R8" s="15"/>
      <c r="S8" s="15"/>
      <c r="T8" s="15"/>
      <c r="U8" s="15"/>
      <c r="V8" s="15"/>
      <c r="W8" s="17"/>
      <c r="X8" s="17"/>
      <c r="Y8" s="17"/>
      <c r="Z8" s="17"/>
      <c r="AA8" s="17"/>
      <c r="AB8" s="17"/>
    </row>
    <row r="9" spans="2:28" ht="78" thickBot="1" x14ac:dyDescent="0.3">
      <c r="B9" s="18"/>
      <c r="C9" s="18"/>
      <c r="D9" s="19"/>
      <c r="E9" s="20" t="s">
        <v>14</v>
      </c>
      <c r="F9" s="21" t="s">
        <v>15</v>
      </c>
      <c r="G9" s="22" t="s">
        <v>16</v>
      </c>
      <c r="H9" s="20" t="s">
        <v>14</v>
      </c>
      <c r="I9" s="21" t="s">
        <v>17</v>
      </c>
      <c r="J9" s="23" t="s">
        <v>16</v>
      </c>
      <c r="K9" s="20" t="s">
        <v>14</v>
      </c>
      <c r="L9" s="21" t="s">
        <v>17</v>
      </c>
      <c r="M9" s="23" t="s">
        <v>16</v>
      </c>
      <c r="N9" s="20" t="s">
        <v>14</v>
      </c>
      <c r="O9" s="21" t="s">
        <v>17</v>
      </c>
      <c r="P9" s="23" t="s">
        <v>16</v>
      </c>
      <c r="Q9" s="20" t="s">
        <v>14</v>
      </c>
      <c r="R9" s="21" t="s">
        <v>17</v>
      </c>
      <c r="S9" s="23" t="s">
        <v>16</v>
      </c>
      <c r="T9" s="20" t="s">
        <v>14</v>
      </c>
      <c r="U9" s="21" t="s">
        <v>17</v>
      </c>
      <c r="V9" s="23" t="s">
        <v>16</v>
      </c>
      <c r="W9" s="24" t="s">
        <v>7</v>
      </c>
      <c r="X9" s="24" t="s">
        <v>18</v>
      </c>
      <c r="Y9" s="24" t="s">
        <v>19</v>
      </c>
      <c r="Z9" s="24" t="s">
        <v>20</v>
      </c>
      <c r="AA9" s="24" t="s">
        <v>21</v>
      </c>
      <c r="AB9" s="24" t="s">
        <v>22</v>
      </c>
    </row>
    <row r="10" spans="2:28" x14ac:dyDescent="0.25">
      <c r="B10" s="25"/>
      <c r="C10" s="26" t="s">
        <v>23</v>
      </c>
      <c r="D10" s="27"/>
      <c r="E10" s="28"/>
      <c r="F10" s="29"/>
      <c r="G10" s="30">
        <f>H42</f>
        <v>20.217103848000004</v>
      </c>
      <c r="H10" s="28"/>
      <c r="I10" s="29"/>
      <c r="J10" s="30">
        <f>L42</f>
        <v>20.529351138960003</v>
      </c>
      <c r="K10" s="28"/>
      <c r="L10" s="29"/>
      <c r="M10" s="30">
        <f>P42</f>
        <v>39.186224819474049</v>
      </c>
      <c r="N10" s="28"/>
      <c r="O10" s="29"/>
      <c r="P10" s="30">
        <f>T42</f>
        <v>40.788003035336423</v>
      </c>
      <c r="Q10" s="28"/>
      <c r="R10" s="29"/>
      <c r="S10" s="30">
        <f>X42</f>
        <v>43.428441446713173</v>
      </c>
      <c r="T10" s="28"/>
      <c r="U10" s="29"/>
      <c r="V10" s="30">
        <f>AB42</f>
        <v>45.304915789416043</v>
      </c>
      <c r="W10" s="31"/>
      <c r="X10" s="32"/>
      <c r="Y10" s="32"/>
      <c r="Z10" s="32"/>
      <c r="AA10" s="32"/>
      <c r="AB10" s="33"/>
    </row>
    <row r="11" spans="2:28" x14ac:dyDescent="0.25">
      <c r="B11" s="34"/>
      <c r="C11" s="35" t="s">
        <v>24</v>
      </c>
      <c r="D11" s="36"/>
      <c r="E11" s="37"/>
      <c r="F11" s="38"/>
      <c r="G11" s="30">
        <f>H71</f>
        <v>4.2309992049999998</v>
      </c>
      <c r="H11" s="37"/>
      <c r="I11" s="38"/>
      <c r="J11" s="30">
        <f>L71</f>
        <v>4.3156191890999986</v>
      </c>
      <c r="K11" s="37"/>
      <c r="L11" s="38"/>
      <c r="M11" s="30">
        <f>P71</f>
        <v>5.9835445606561883</v>
      </c>
      <c r="N11" s="37"/>
      <c r="O11" s="38"/>
      <c r="P11" s="30">
        <f>T71</f>
        <v>6.3523905836489547</v>
      </c>
      <c r="Q11" s="37"/>
      <c r="R11" s="38"/>
      <c r="S11" s="30">
        <f>X71</f>
        <v>6.8993060284243617</v>
      </c>
      <c r="T11" s="37"/>
      <c r="U11" s="38"/>
      <c r="V11" s="30">
        <f>AB71</f>
        <v>7.4318574690953705</v>
      </c>
      <c r="W11" s="39"/>
      <c r="X11" s="40"/>
      <c r="Y11" s="40"/>
      <c r="Z11" s="40"/>
      <c r="AA11" s="40"/>
      <c r="AB11" s="41"/>
    </row>
    <row r="12" spans="2:28" x14ac:dyDescent="0.25">
      <c r="B12" s="34"/>
      <c r="C12" s="35" t="s">
        <v>25</v>
      </c>
      <c r="D12" s="36"/>
      <c r="E12" s="37"/>
      <c r="F12" s="38"/>
      <c r="G12" s="30">
        <f>H100</f>
        <v>0</v>
      </c>
      <c r="H12" s="37"/>
      <c r="I12" s="38"/>
      <c r="J12" s="30">
        <f>L100</f>
        <v>0</v>
      </c>
      <c r="K12" s="37"/>
      <c r="L12" s="38"/>
      <c r="M12" s="30">
        <f>P100</f>
        <v>0</v>
      </c>
      <c r="N12" s="37"/>
      <c r="O12" s="38"/>
      <c r="P12" s="30">
        <f>T100</f>
        <v>0</v>
      </c>
      <c r="Q12" s="37"/>
      <c r="R12" s="38"/>
      <c r="S12" s="30">
        <f>X100</f>
        <v>0</v>
      </c>
      <c r="T12" s="37"/>
      <c r="U12" s="38"/>
      <c r="V12" s="30">
        <f>AB100</f>
        <v>0</v>
      </c>
      <c r="W12" s="39"/>
      <c r="X12" s="40"/>
      <c r="Y12" s="40"/>
      <c r="Z12" s="40"/>
      <c r="AA12" s="40"/>
      <c r="AB12" s="42"/>
    </row>
    <row r="13" spans="2:28" ht="15.75" thickBot="1" x14ac:dyDescent="0.3">
      <c r="B13" s="43"/>
      <c r="C13" s="44" t="s">
        <v>26</v>
      </c>
      <c r="D13" s="45"/>
      <c r="E13" s="46">
        <f>SUM(E10:E12)</f>
        <v>0</v>
      </c>
      <c r="F13" s="47"/>
      <c r="G13" s="48">
        <f>SUM(G10:G12)</f>
        <v>24.448103053000004</v>
      </c>
      <c r="H13" s="46">
        <f>SUM(H10:H12)</f>
        <v>0</v>
      </c>
      <c r="I13" s="47"/>
      <c r="J13" s="48">
        <f>SUM(J10:J12)</f>
        <v>24.84497032806</v>
      </c>
      <c r="K13" s="46">
        <f>SUM(K10:K12)</f>
        <v>0</v>
      </c>
      <c r="L13" s="47"/>
      <c r="M13" s="48">
        <f>SUM(M10:M12)</f>
        <v>45.169769380130234</v>
      </c>
      <c r="N13" s="46">
        <f>SUM(N10:N12)</f>
        <v>0</v>
      </c>
      <c r="O13" s="47"/>
      <c r="P13" s="48">
        <f>SUM(P10:P12)</f>
        <v>47.140393618985378</v>
      </c>
      <c r="Q13" s="46">
        <f>SUM(Q10:Q12)</f>
        <v>0</v>
      </c>
      <c r="R13" s="47"/>
      <c r="S13" s="48">
        <f>SUM(S10:S12)</f>
        <v>50.327747475137535</v>
      </c>
      <c r="T13" s="46">
        <f>SUM(T10:T12)</f>
        <v>0</v>
      </c>
      <c r="U13" s="47"/>
      <c r="V13" s="48">
        <f>SUM(V10:V12)</f>
        <v>52.736773258511413</v>
      </c>
      <c r="W13" s="49"/>
      <c r="X13" s="50"/>
      <c r="Y13" s="50"/>
      <c r="Z13" s="50"/>
      <c r="AA13" s="50"/>
      <c r="AB13" s="51"/>
    </row>
    <row r="14" spans="2:28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2:28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2:28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2:28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2:28" ht="15.75" thickBot="1" x14ac:dyDescent="0.3">
      <c r="B18" s="1" t="s">
        <v>27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2:28" x14ac:dyDescent="0.25">
      <c r="B19" s="5" t="s">
        <v>4</v>
      </c>
      <c r="C19" s="5" t="s">
        <v>28</v>
      </c>
      <c r="D19" s="5" t="s">
        <v>6</v>
      </c>
      <c r="E19" s="6" t="s">
        <v>7</v>
      </c>
      <c r="F19" s="7"/>
      <c r="G19" s="7"/>
      <c r="H19" s="8"/>
      <c r="I19" s="6" t="s">
        <v>8</v>
      </c>
      <c r="J19" s="7"/>
      <c r="K19" s="7"/>
      <c r="L19" s="8"/>
      <c r="M19" s="6" t="s">
        <v>9</v>
      </c>
      <c r="N19" s="7"/>
      <c r="O19" s="7"/>
      <c r="P19" s="8"/>
      <c r="Q19" s="6" t="s">
        <v>10</v>
      </c>
      <c r="R19" s="7"/>
      <c r="S19" s="7"/>
      <c r="T19" s="8"/>
      <c r="U19" s="6" t="s">
        <v>11</v>
      </c>
      <c r="V19" s="7"/>
      <c r="W19" s="7"/>
      <c r="X19" s="8"/>
      <c r="Y19" s="6" t="s">
        <v>12</v>
      </c>
      <c r="Z19" s="7"/>
      <c r="AA19" s="7"/>
      <c r="AB19" s="8"/>
    </row>
    <row r="20" spans="2:28" x14ac:dyDescent="0.25">
      <c r="B20" s="13"/>
      <c r="C20" s="13"/>
      <c r="D20" s="13"/>
      <c r="E20" s="14"/>
      <c r="F20" s="15"/>
      <c r="G20" s="15"/>
      <c r="H20" s="16"/>
      <c r="I20" s="14"/>
      <c r="J20" s="15"/>
      <c r="K20" s="15"/>
      <c r="L20" s="16"/>
      <c r="M20" s="14"/>
      <c r="N20" s="15"/>
      <c r="O20" s="15"/>
      <c r="P20" s="16"/>
      <c r="Q20" s="14"/>
      <c r="R20" s="15"/>
      <c r="S20" s="15"/>
      <c r="T20" s="16"/>
      <c r="U20" s="14"/>
      <c r="V20" s="15"/>
      <c r="W20" s="15"/>
      <c r="X20" s="16"/>
      <c r="Y20" s="14"/>
      <c r="Z20" s="15"/>
      <c r="AA20" s="15"/>
      <c r="AB20" s="16"/>
    </row>
    <row r="21" spans="2:28" ht="78" thickBot="1" x14ac:dyDescent="0.3">
      <c r="B21" s="19"/>
      <c r="C21" s="19"/>
      <c r="D21" s="19"/>
      <c r="E21" s="20" t="s">
        <v>14</v>
      </c>
      <c r="F21" s="52" t="s">
        <v>29</v>
      </c>
      <c r="G21" s="21" t="s">
        <v>15</v>
      </c>
      <c r="H21" s="22" t="s">
        <v>16</v>
      </c>
      <c r="I21" s="20" t="s">
        <v>14</v>
      </c>
      <c r="J21" s="53" t="s">
        <v>29</v>
      </c>
      <c r="K21" s="21" t="s">
        <v>17</v>
      </c>
      <c r="L21" s="23" t="s">
        <v>16</v>
      </c>
      <c r="M21" s="20" t="s">
        <v>14</v>
      </c>
      <c r="N21" s="53" t="s">
        <v>30</v>
      </c>
      <c r="O21" s="21" t="s">
        <v>17</v>
      </c>
      <c r="P21" s="23" t="s">
        <v>16</v>
      </c>
      <c r="Q21" s="20" t="s">
        <v>14</v>
      </c>
      <c r="R21" s="53" t="s">
        <v>29</v>
      </c>
      <c r="S21" s="21" t="s">
        <v>17</v>
      </c>
      <c r="T21" s="23" t="s">
        <v>16</v>
      </c>
      <c r="U21" s="20" t="s">
        <v>14</v>
      </c>
      <c r="V21" s="53" t="s">
        <v>29</v>
      </c>
      <c r="W21" s="21" t="s">
        <v>17</v>
      </c>
      <c r="X21" s="23" t="s">
        <v>16</v>
      </c>
      <c r="Y21" s="20" t="s">
        <v>14</v>
      </c>
      <c r="Z21" s="53" t="s">
        <v>29</v>
      </c>
      <c r="AA21" s="21" t="s">
        <v>17</v>
      </c>
      <c r="AB21" s="23" t="s">
        <v>16</v>
      </c>
    </row>
    <row r="22" spans="2:28" x14ac:dyDescent="0.25">
      <c r="B22" s="25"/>
      <c r="C22" s="54" t="s">
        <v>31</v>
      </c>
      <c r="D22" s="27"/>
      <c r="E22" s="28">
        <v>0.7</v>
      </c>
      <c r="F22" s="55">
        <v>10</v>
      </c>
      <c r="G22" s="29">
        <v>19.95</v>
      </c>
      <c r="H22" s="30">
        <f>(E22*1000*F22*G22)/10^7</f>
        <v>1.3965E-2</v>
      </c>
      <c r="I22" s="28">
        <f>E22</f>
        <v>0.7</v>
      </c>
      <c r="J22" s="55">
        <v>0</v>
      </c>
      <c r="K22" s="29">
        <f>G22</f>
        <v>19.95</v>
      </c>
      <c r="L22" s="30">
        <f>(I22*1000*J22*K22)/10^7</f>
        <v>0</v>
      </c>
      <c r="M22" s="28">
        <f>I22</f>
        <v>0.7</v>
      </c>
      <c r="N22" s="55"/>
      <c r="O22" s="29">
        <f>'[1]Wheeling charges '!$N$6</f>
        <v>37.425487358692671</v>
      </c>
      <c r="P22" s="30">
        <f>(M22*1000*N22*O22)/10^7</f>
        <v>0</v>
      </c>
      <c r="Q22" s="28">
        <f>M22</f>
        <v>0.7</v>
      </c>
      <c r="R22" s="55"/>
      <c r="S22" s="29">
        <f>'[1]Wheeling charges '!$R$6</f>
        <v>38.215505991553812</v>
      </c>
      <c r="T22" s="30">
        <f>(Q22*1000*R22*S22)/10^7</f>
        <v>0</v>
      </c>
      <c r="U22" s="28">
        <f>Q22</f>
        <v>0.7</v>
      </c>
      <c r="V22" s="55"/>
      <c r="W22" s="29">
        <f>'[1]Wheeling charges '!$V$6</f>
        <v>39.933634977591019</v>
      </c>
      <c r="X22" s="30">
        <f>(U22*1000*V22*W22)/10^7</f>
        <v>0</v>
      </c>
      <c r="Y22" s="28">
        <f>U22</f>
        <v>0.7</v>
      </c>
      <c r="Z22" s="55"/>
      <c r="AA22" s="29">
        <f>'[1]Wheeling charges '!$Z$6</f>
        <v>40.961587159313723</v>
      </c>
      <c r="AB22" s="30">
        <f>(Y22*1000*Z22*AA22)/10^7</f>
        <v>0</v>
      </c>
    </row>
    <row r="23" spans="2:28" x14ac:dyDescent="0.25">
      <c r="B23" s="34"/>
      <c r="C23" s="56" t="s">
        <v>32</v>
      </c>
      <c r="D23" s="36"/>
      <c r="E23" s="37">
        <v>2.5</v>
      </c>
      <c r="F23" s="57">
        <v>12</v>
      </c>
      <c r="G23" s="58">
        <f t="shared" ref="G23:G41" si="0">G22</f>
        <v>19.95</v>
      </c>
      <c r="H23" s="30">
        <f t="shared" ref="H23:H41" si="1">(E23*1000*F23*G23)/10^7</f>
        <v>5.985E-2</v>
      </c>
      <c r="I23" s="59">
        <f t="shared" ref="I23:I29" si="2">E23</f>
        <v>2.5</v>
      </c>
      <c r="J23" s="57">
        <v>12</v>
      </c>
      <c r="K23" s="38">
        <f t="shared" ref="K23:K41" si="3">K22</f>
        <v>19.95</v>
      </c>
      <c r="L23" s="30">
        <f t="shared" ref="L23:L41" si="4">(I23*1000*J23*K23)/10^7</f>
        <v>5.985E-2</v>
      </c>
      <c r="M23" s="59">
        <f t="shared" ref="M23:M40" si="5">I23</f>
        <v>2.5</v>
      </c>
      <c r="N23" s="57">
        <v>12</v>
      </c>
      <c r="O23" s="38">
        <f t="shared" ref="O23:O41" si="6">O22</f>
        <v>37.425487358692671</v>
      </c>
      <c r="P23" s="30">
        <f t="shared" ref="P23:P41" si="7">(M23*1000*N23*O23)/10^7</f>
        <v>0.11227646207607801</v>
      </c>
      <c r="Q23" s="59">
        <f t="shared" ref="Q23:Q40" si="8">M23</f>
        <v>2.5</v>
      </c>
      <c r="R23" s="57">
        <v>12</v>
      </c>
      <c r="S23" s="58">
        <f t="shared" ref="S23:S41" si="9">S22</f>
        <v>38.215505991553812</v>
      </c>
      <c r="T23" s="30">
        <f t="shared" ref="T23:T41" si="10">(Q23*1000*R23*S23)/10^7</f>
        <v>0.11464651797466142</v>
      </c>
      <c r="U23" s="59">
        <f t="shared" ref="U23:U40" si="11">Q23</f>
        <v>2.5</v>
      </c>
      <c r="V23" s="57">
        <v>12</v>
      </c>
      <c r="W23" s="58">
        <f t="shared" ref="W23:W41" si="12">W22</f>
        <v>39.933634977591019</v>
      </c>
      <c r="X23" s="30">
        <f t="shared" ref="X23:X41" si="13">(U23*1000*V23*W23)/10^7</f>
        <v>0.11980090493277307</v>
      </c>
      <c r="Y23" s="59">
        <f t="shared" ref="Y23:Y40" si="14">U23</f>
        <v>2.5</v>
      </c>
      <c r="Z23" s="57">
        <v>12</v>
      </c>
      <c r="AA23" s="58">
        <f t="shared" ref="AA23:AA40" si="15">AA22</f>
        <v>40.961587159313723</v>
      </c>
      <c r="AB23" s="30">
        <f t="shared" ref="AB23:AB41" si="16">(Y23*1000*Z23*AA23)/10^7</f>
        <v>0.12288476147794115</v>
      </c>
    </row>
    <row r="24" spans="2:28" x14ac:dyDescent="0.25">
      <c r="B24" s="34"/>
      <c r="C24" s="56" t="s">
        <v>33</v>
      </c>
      <c r="D24" s="36"/>
      <c r="E24" s="37">
        <v>2.5</v>
      </c>
      <c r="F24" s="57">
        <v>12</v>
      </c>
      <c r="G24" s="58">
        <f t="shared" si="0"/>
        <v>19.95</v>
      </c>
      <c r="H24" s="30">
        <f t="shared" si="1"/>
        <v>5.985E-2</v>
      </c>
      <c r="I24" s="59">
        <f t="shared" si="2"/>
        <v>2.5</v>
      </c>
      <c r="J24" s="57">
        <v>12</v>
      </c>
      <c r="K24" s="38">
        <f t="shared" si="3"/>
        <v>19.95</v>
      </c>
      <c r="L24" s="30">
        <f t="shared" si="4"/>
        <v>5.985E-2</v>
      </c>
      <c r="M24" s="59">
        <f t="shared" si="5"/>
        <v>2.5</v>
      </c>
      <c r="N24" s="57">
        <v>12</v>
      </c>
      <c r="O24" s="38">
        <f t="shared" si="6"/>
        <v>37.425487358692671</v>
      </c>
      <c r="P24" s="30">
        <f t="shared" si="7"/>
        <v>0.11227646207607801</v>
      </c>
      <c r="Q24" s="59">
        <f t="shared" si="8"/>
        <v>2.5</v>
      </c>
      <c r="R24" s="57">
        <v>12</v>
      </c>
      <c r="S24" s="58">
        <f t="shared" si="9"/>
        <v>38.215505991553812</v>
      </c>
      <c r="T24" s="30">
        <f t="shared" si="10"/>
        <v>0.11464651797466142</v>
      </c>
      <c r="U24" s="59">
        <f t="shared" si="11"/>
        <v>2.5</v>
      </c>
      <c r="V24" s="57">
        <v>12</v>
      </c>
      <c r="W24" s="58">
        <f t="shared" si="12"/>
        <v>39.933634977591019</v>
      </c>
      <c r="X24" s="30">
        <f t="shared" si="13"/>
        <v>0.11980090493277307</v>
      </c>
      <c r="Y24" s="59">
        <f t="shared" si="14"/>
        <v>2.5</v>
      </c>
      <c r="Z24" s="57">
        <v>12</v>
      </c>
      <c r="AA24" s="58">
        <f t="shared" si="15"/>
        <v>40.961587159313723</v>
      </c>
      <c r="AB24" s="30">
        <f t="shared" si="16"/>
        <v>0.12288476147794115</v>
      </c>
    </row>
    <row r="25" spans="2:28" x14ac:dyDescent="0.25">
      <c r="B25" s="34"/>
      <c r="C25" s="56" t="s">
        <v>34</v>
      </c>
      <c r="D25" s="36"/>
      <c r="E25" s="60">
        <v>1.5</v>
      </c>
      <c r="F25" s="61">
        <v>9</v>
      </c>
      <c r="G25" s="58">
        <f t="shared" si="0"/>
        <v>19.95</v>
      </c>
      <c r="H25" s="30">
        <f t="shared" si="1"/>
        <v>2.6932500000000002E-2</v>
      </c>
      <c r="I25" s="59">
        <f t="shared" si="2"/>
        <v>1.5</v>
      </c>
      <c r="J25" s="57">
        <v>0</v>
      </c>
      <c r="K25" s="38">
        <f t="shared" si="3"/>
        <v>19.95</v>
      </c>
      <c r="L25" s="30">
        <f t="shared" si="4"/>
        <v>0</v>
      </c>
      <c r="M25" s="59">
        <f t="shared" si="5"/>
        <v>1.5</v>
      </c>
      <c r="N25" s="57"/>
      <c r="O25" s="38">
        <f t="shared" si="6"/>
        <v>37.425487358692671</v>
      </c>
      <c r="P25" s="30">
        <f t="shared" si="7"/>
        <v>0</v>
      </c>
      <c r="Q25" s="59">
        <f t="shared" si="8"/>
        <v>1.5</v>
      </c>
      <c r="R25" s="57"/>
      <c r="S25" s="58">
        <f t="shared" si="9"/>
        <v>38.215505991553812</v>
      </c>
      <c r="T25" s="30">
        <f t="shared" si="10"/>
        <v>0</v>
      </c>
      <c r="U25" s="59">
        <f t="shared" si="11"/>
        <v>1.5</v>
      </c>
      <c r="V25" s="57"/>
      <c r="W25" s="58">
        <f t="shared" si="12"/>
        <v>39.933634977591019</v>
      </c>
      <c r="X25" s="30">
        <f t="shared" si="13"/>
        <v>0</v>
      </c>
      <c r="Y25" s="59">
        <f t="shared" si="14"/>
        <v>1.5</v>
      </c>
      <c r="Z25" s="57"/>
      <c r="AA25" s="58">
        <f t="shared" si="15"/>
        <v>40.961587159313723</v>
      </c>
      <c r="AB25" s="30">
        <f t="shared" si="16"/>
        <v>0</v>
      </c>
    </row>
    <row r="26" spans="2:28" x14ac:dyDescent="0.25">
      <c r="B26" s="34"/>
      <c r="C26" s="56" t="s">
        <v>35</v>
      </c>
      <c r="D26" s="36"/>
      <c r="E26" s="60">
        <v>0.5</v>
      </c>
      <c r="F26" s="61">
        <v>12</v>
      </c>
      <c r="G26" s="58">
        <f t="shared" si="0"/>
        <v>19.95</v>
      </c>
      <c r="H26" s="30">
        <f t="shared" si="1"/>
        <v>1.197E-2</v>
      </c>
      <c r="I26" s="59">
        <f t="shared" si="2"/>
        <v>0.5</v>
      </c>
      <c r="J26" s="57">
        <v>12</v>
      </c>
      <c r="K26" s="38">
        <f t="shared" si="3"/>
        <v>19.95</v>
      </c>
      <c r="L26" s="30">
        <f t="shared" si="4"/>
        <v>1.197E-2</v>
      </c>
      <c r="M26" s="59">
        <f t="shared" si="5"/>
        <v>0.5</v>
      </c>
      <c r="N26" s="57">
        <v>12</v>
      </c>
      <c r="O26" s="38">
        <f t="shared" si="6"/>
        <v>37.425487358692671</v>
      </c>
      <c r="P26" s="30">
        <f t="shared" si="7"/>
        <v>2.2455292415215603E-2</v>
      </c>
      <c r="Q26" s="59">
        <f t="shared" si="8"/>
        <v>0.5</v>
      </c>
      <c r="R26" s="57">
        <v>12</v>
      </c>
      <c r="S26" s="58">
        <f t="shared" si="9"/>
        <v>38.215505991553812</v>
      </c>
      <c r="T26" s="30">
        <f t="shared" si="10"/>
        <v>2.2929303594932286E-2</v>
      </c>
      <c r="U26" s="59">
        <f t="shared" si="11"/>
        <v>0.5</v>
      </c>
      <c r="V26" s="57">
        <v>12</v>
      </c>
      <c r="W26" s="58">
        <f t="shared" si="12"/>
        <v>39.933634977591019</v>
      </c>
      <c r="X26" s="30">
        <f t="shared" si="13"/>
        <v>2.3960180986554613E-2</v>
      </c>
      <c r="Y26" s="59">
        <f t="shared" si="14"/>
        <v>0.5</v>
      </c>
      <c r="Z26" s="57">
        <v>12</v>
      </c>
      <c r="AA26" s="58">
        <f t="shared" si="15"/>
        <v>40.961587159313723</v>
      </c>
      <c r="AB26" s="30">
        <f t="shared" si="16"/>
        <v>2.4576952295588234E-2</v>
      </c>
    </row>
    <row r="27" spans="2:28" x14ac:dyDescent="0.25">
      <c r="B27" s="34"/>
      <c r="C27" s="56" t="s">
        <v>36</v>
      </c>
      <c r="D27" s="36"/>
      <c r="E27" s="60">
        <v>1.5</v>
      </c>
      <c r="F27" s="61">
        <v>12</v>
      </c>
      <c r="G27" s="58">
        <f t="shared" si="0"/>
        <v>19.95</v>
      </c>
      <c r="H27" s="30">
        <f t="shared" si="1"/>
        <v>3.5909999999999997E-2</v>
      </c>
      <c r="I27" s="59">
        <f t="shared" si="2"/>
        <v>1.5</v>
      </c>
      <c r="J27" s="57">
        <v>12</v>
      </c>
      <c r="K27" s="38">
        <f t="shared" si="3"/>
        <v>19.95</v>
      </c>
      <c r="L27" s="30">
        <f t="shared" si="4"/>
        <v>3.5909999999999997E-2</v>
      </c>
      <c r="M27" s="59">
        <f t="shared" si="5"/>
        <v>1.5</v>
      </c>
      <c r="N27" s="57">
        <v>12</v>
      </c>
      <c r="O27" s="38">
        <f t="shared" si="6"/>
        <v>37.425487358692671</v>
      </c>
      <c r="P27" s="30">
        <f t="shared" si="7"/>
        <v>6.7365877245646813E-2</v>
      </c>
      <c r="Q27" s="59">
        <f t="shared" si="8"/>
        <v>1.5</v>
      </c>
      <c r="R27" s="57">
        <v>12</v>
      </c>
      <c r="S27" s="58">
        <f t="shared" si="9"/>
        <v>38.215505991553812</v>
      </c>
      <c r="T27" s="30">
        <f t="shared" si="10"/>
        <v>6.878791078479686E-2</v>
      </c>
      <c r="U27" s="59">
        <f t="shared" si="11"/>
        <v>1.5</v>
      </c>
      <c r="V27" s="57">
        <v>12</v>
      </c>
      <c r="W27" s="58">
        <f t="shared" si="12"/>
        <v>39.933634977591019</v>
      </c>
      <c r="X27" s="30">
        <f t="shared" si="13"/>
        <v>7.1880542959663826E-2</v>
      </c>
      <c r="Y27" s="59">
        <f t="shared" si="14"/>
        <v>1.5</v>
      </c>
      <c r="Z27" s="57">
        <v>12</v>
      </c>
      <c r="AA27" s="58">
        <f t="shared" si="15"/>
        <v>40.961587159313723</v>
      </c>
      <c r="AB27" s="30">
        <f t="shared" si="16"/>
        <v>7.3730856886764701E-2</v>
      </c>
    </row>
    <row r="28" spans="2:28" x14ac:dyDescent="0.25">
      <c r="B28" s="34"/>
      <c r="C28" s="56" t="s">
        <v>37</v>
      </c>
      <c r="D28" s="36"/>
      <c r="E28" s="60">
        <v>2.2999999999999998</v>
      </c>
      <c r="F28" s="61">
        <v>12</v>
      </c>
      <c r="G28" s="58">
        <f t="shared" si="0"/>
        <v>19.95</v>
      </c>
      <c r="H28" s="30">
        <f t="shared" si="1"/>
        <v>5.5062E-2</v>
      </c>
      <c r="I28" s="59">
        <v>1.4</v>
      </c>
      <c r="J28" s="57">
        <v>12</v>
      </c>
      <c r="K28" s="38">
        <f t="shared" si="3"/>
        <v>19.95</v>
      </c>
      <c r="L28" s="30">
        <f t="shared" si="4"/>
        <v>3.3515999999999997E-2</v>
      </c>
      <c r="M28" s="59">
        <f t="shared" si="5"/>
        <v>1.4</v>
      </c>
      <c r="N28" s="57">
        <v>12</v>
      </c>
      <c r="O28" s="38">
        <f t="shared" si="6"/>
        <v>37.425487358692671</v>
      </c>
      <c r="P28" s="30">
        <f t="shared" si="7"/>
        <v>6.2874818762603688E-2</v>
      </c>
      <c r="Q28" s="59">
        <f t="shared" si="8"/>
        <v>1.4</v>
      </c>
      <c r="R28" s="57">
        <v>12</v>
      </c>
      <c r="S28" s="58">
        <f t="shared" si="9"/>
        <v>38.215505991553812</v>
      </c>
      <c r="T28" s="30">
        <f t="shared" si="10"/>
        <v>6.4202050065810409E-2</v>
      </c>
      <c r="U28" s="59">
        <f t="shared" si="11"/>
        <v>1.4</v>
      </c>
      <c r="V28" s="57">
        <v>12</v>
      </c>
      <c r="W28" s="58">
        <f t="shared" si="12"/>
        <v>39.933634977591019</v>
      </c>
      <c r="X28" s="30">
        <f t="shared" si="13"/>
        <v>6.7088506762352909E-2</v>
      </c>
      <c r="Y28" s="59">
        <f t="shared" si="14"/>
        <v>1.4</v>
      </c>
      <c r="Z28" s="57">
        <v>12</v>
      </c>
      <c r="AA28" s="58">
        <f t="shared" si="15"/>
        <v>40.961587159313723</v>
      </c>
      <c r="AB28" s="30">
        <f t="shared" si="16"/>
        <v>6.8815466427647048E-2</v>
      </c>
    </row>
    <row r="29" spans="2:28" x14ac:dyDescent="0.25">
      <c r="B29" s="34"/>
      <c r="C29" s="56" t="s">
        <v>38</v>
      </c>
      <c r="D29" s="36"/>
      <c r="E29" s="60">
        <v>0.42</v>
      </c>
      <c r="F29" s="61">
        <v>12</v>
      </c>
      <c r="G29" s="58">
        <f t="shared" si="0"/>
        <v>19.95</v>
      </c>
      <c r="H29" s="30">
        <f t="shared" si="1"/>
        <v>1.0054799999999999E-2</v>
      </c>
      <c r="I29" s="59">
        <f t="shared" si="2"/>
        <v>0.42</v>
      </c>
      <c r="J29" s="57">
        <v>12</v>
      </c>
      <c r="K29" s="38">
        <f t="shared" si="3"/>
        <v>19.95</v>
      </c>
      <c r="L29" s="30">
        <f t="shared" si="4"/>
        <v>1.0054799999999999E-2</v>
      </c>
      <c r="M29" s="59">
        <f t="shared" si="5"/>
        <v>0.42</v>
      </c>
      <c r="N29" s="57">
        <v>12</v>
      </c>
      <c r="O29" s="38">
        <f t="shared" si="6"/>
        <v>37.425487358692671</v>
      </c>
      <c r="P29" s="30">
        <f t="shared" si="7"/>
        <v>1.8862445628781109E-2</v>
      </c>
      <c r="Q29" s="59">
        <f t="shared" si="8"/>
        <v>0.42</v>
      </c>
      <c r="R29" s="57">
        <v>12</v>
      </c>
      <c r="S29" s="58">
        <f t="shared" si="9"/>
        <v>38.215505991553812</v>
      </c>
      <c r="T29" s="30">
        <f t="shared" si="10"/>
        <v>1.9260615019743122E-2</v>
      </c>
      <c r="U29" s="59">
        <f t="shared" si="11"/>
        <v>0.42</v>
      </c>
      <c r="V29" s="57">
        <v>12</v>
      </c>
      <c r="W29" s="58">
        <f t="shared" si="12"/>
        <v>39.933634977591019</v>
      </c>
      <c r="X29" s="30">
        <f t="shared" si="13"/>
        <v>2.0126552028705873E-2</v>
      </c>
      <c r="Y29" s="59">
        <f t="shared" si="14"/>
        <v>0.42</v>
      </c>
      <c r="Z29" s="57">
        <v>12</v>
      </c>
      <c r="AA29" s="58">
        <f t="shared" si="15"/>
        <v>40.961587159313723</v>
      </c>
      <c r="AB29" s="30">
        <f t="shared" si="16"/>
        <v>2.0644639928294115E-2</v>
      </c>
    </row>
    <row r="30" spans="2:28" x14ac:dyDescent="0.25">
      <c r="B30" s="34"/>
      <c r="C30" s="56" t="s">
        <v>39</v>
      </c>
      <c r="D30" s="36"/>
      <c r="E30" s="60">
        <v>1.8</v>
      </c>
      <c r="F30" s="61">
        <v>12</v>
      </c>
      <c r="G30" s="58">
        <f t="shared" si="0"/>
        <v>19.95</v>
      </c>
      <c r="H30" s="30">
        <f t="shared" si="1"/>
        <v>4.3091999999999998E-2</v>
      </c>
      <c r="I30" s="37">
        <f>E30</f>
        <v>1.8</v>
      </c>
      <c r="J30" s="57">
        <v>12</v>
      </c>
      <c r="K30" s="38">
        <f t="shared" si="3"/>
        <v>19.95</v>
      </c>
      <c r="L30" s="30">
        <f t="shared" si="4"/>
        <v>4.3091999999999998E-2</v>
      </c>
      <c r="M30" s="59">
        <f t="shared" si="5"/>
        <v>1.8</v>
      </c>
      <c r="N30" s="57">
        <v>12</v>
      </c>
      <c r="O30" s="38">
        <f t="shared" si="6"/>
        <v>37.425487358692671</v>
      </c>
      <c r="P30" s="30">
        <f t="shared" si="7"/>
        <v>8.0839052694776162E-2</v>
      </c>
      <c r="Q30" s="59">
        <f t="shared" si="8"/>
        <v>1.8</v>
      </c>
      <c r="R30" s="57">
        <v>12</v>
      </c>
      <c r="S30" s="58">
        <f t="shared" si="9"/>
        <v>38.215505991553812</v>
      </c>
      <c r="T30" s="30">
        <f t="shared" si="10"/>
        <v>8.2545492941756227E-2</v>
      </c>
      <c r="U30" s="59">
        <f t="shared" si="11"/>
        <v>1.8</v>
      </c>
      <c r="V30" s="57">
        <v>12</v>
      </c>
      <c r="W30" s="58">
        <f t="shared" si="12"/>
        <v>39.933634977591019</v>
      </c>
      <c r="X30" s="30">
        <f t="shared" si="13"/>
        <v>8.6256651551596605E-2</v>
      </c>
      <c r="Y30" s="59">
        <f t="shared" si="14"/>
        <v>1.8</v>
      </c>
      <c r="Z30" s="57">
        <v>12</v>
      </c>
      <c r="AA30" s="58">
        <f t="shared" si="15"/>
        <v>40.961587159313723</v>
      </c>
      <c r="AB30" s="30">
        <f t="shared" si="16"/>
        <v>8.8477028264117644E-2</v>
      </c>
    </row>
    <row r="31" spans="2:28" x14ac:dyDescent="0.25">
      <c r="B31" s="34"/>
      <c r="C31" s="56" t="s">
        <v>40</v>
      </c>
      <c r="D31" s="36"/>
      <c r="E31" s="60">
        <v>0.9</v>
      </c>
      <c r="F31" s="61">
        <v>12</v>
      </c>
      <c r="G31" s="58">
        <f t="shared" si="0"/>
        <v>19.95</v>
      </c>
      <c r="H31" s="30">
        <f t="shared" si="1"/>
        <v>2.1545999999999999E-2</v>
      </c>
      <c r="I31" s="60">
        <f t="shared" ref="I31:I40" si="17">E31</f>
        <v>0.9</v>
      </c>
      <c r="J31" s="57">
        <v>12</v>
      </c>
      <c r="K31" s="38">
        <f t="shared" si="3"/>
        <v>19.95</v>
      </c>
      <c r="L31" s="30">
        <f t="shared" si="4"/>
        <v>2.1545999999999999E-2</v>
      </c>
      <c r="M31" s="59">
        <f t="shared" si="5"/>
        <v>0.9</v>
      </c>
      <c r="N31" s="57">
        <v>12</v>
      </c>
      <c r="O31" s="38">
        <f t="shared" si="6"/>
        <v>37.425487358692671</v>
      </c>
      <c r="P31" s="30">
        <f t="shared" si="7"/>
        <v>4.0419526347388081E-2</v>
      </c>
      <c r="Q31" s="59">
        <f t="shared" si="8"/>
        <v>0.9</v>
      </c>
      <c r="R31" s="57">
        <v>12</v>
      </c>
      <c r="S31" s="58">
        <f t="shared" si="9"/>
        <v>38.215505991553812</v>
      </c>
      <c r="T31" s="30">
        <f t="shared" si="10"/>
        <v>4.1272746470878113E-2</v>
      </c>
      <c r="U31" s="59">
        <f t="shared" si="11"/>
        <v>0.9</v>
      </c>
      <c r="V31" s="57">
        <v>12</v>
      </c>
      <c r="W31" s="58">
        <f t="shared" si="12"/>
        <v>39.933634977591019</v>
      </c>
      <c r="X31" s="30">
        <f t="shared" si="13"/>
        <v>4.3128325775798303E-2</v>
      </c>
      <c r="Y31" s="59">
        <f t="shared" si="14"/>
        <v>0.9</v>
      </c>
      <c r="Z31" s="57">
        <v>12</v>
      </c>
      <c r="AA31" s="58">
        <f t="shared" si="15"/>
        <v>40.961587159313723</v>
      </c>
      <c r="AB31" s="30">
        <f t="shared" si="16"/>
        <v>4.4238514132058822E-2</v>
      </c>
    </row>
    <row r="32" spans="2:28" x14ac:dyDescent="0.25">
      <c r="B32" s="34"/>
      <c r="C32" s="56" t="s">
        <v>41</v>
      </c>
      <c r="D32" s="36"/>
      <c r="E32" s="60">
        <v>1.5</v>
      </c>
      <c r="F32" s="61">
        <v>12</v>
      </c>
      <c r="G32" s="58">
        <f t="shared" si="0"/>
        <v>19.95</v>
      </c>
      <c r="H32" s="30">
        <f t="shared" si="1"/>
        <v>3.5909999999999997E-2</v>
      </c>
      <c r="I32" s="60">
        <f t="shared" si="17"/>
        <v>1.5</v>
      </c>
      <c r="J32" s="57">
        <v>12</v>
      </c>
      <c r="K32" s="38">
        <f t="shared" si="3"/>
        <v>19.95</v>
      </c>
      <c r="L32" s="30">
        <f t="shared" si="4"/>
        <v>3.5909999999999997E-2</v>
      </c>
      <c r="M32" s="59">
        <f t="shared" si="5"/>
        <v>1.5</v>
      </c>
      <c r="N32" s="57">
        <v>12</v>
      </c>
      <c r="O32" s="38">
        <f t="shared" si="6"/>
        <v>37.425487358692671</v>
      </c>
      <c r="P32" s="30">
        <f t="shared" si="7"/>
        <v>6.7365877245646813E-2</v>
      </c>
      <c r="Q32" s="59">
        <f t="shared" si="8"/>
        <v>1.5</v>
      </c>
      <c r="R32" s="57">
        <v>12</v>
      </c>
      <c r="S32" s="58">
        <f t="shared" si="9"/>
        <v>38.215505991553812</v>
      </c>
      <c r="T32" s="30">
        <f t="shared" si="10"/>
        <v>6.878791078479686E-2</v>
      </c>
      <c r="U32" s="59">
        <f t="shared" si="11"/>
        <v>1.5</v>
      </c>
      <c r="V32" s="57">
        <v>7</v>
      </c>
      <c r="W32" s="58">
        <f t="shared" si="12"/>
        <v>39.933634977591019</v>
      </c>
      <c r="X32" s="30">
        <f t="shared" si="13"/>
        <v>4.1930316726470566E-2</v>
      </c>
      <c r="Y32" s="59">
        <f t="shared" si="14"/>
        <v>1.5</v>
      </c>
      <c r="Z32" s="57"/>
      <c r="AA32" s="58">
        <f t="shared" si="15"/>
        <v>40.961587159313723</v>
      </c>
      <c r="AB32" s="30">
        <f t="shared" si="16"/>
        <v>0</v>
      </c>
    </row>
    <row r="33" spans="2:28" x14ac:dyDescent="0.25">
      <c r="B33" s="34"/>
      <c r="C33" s="56" t="s">
        <v>42</v>
      </c>
      <c r="D33" s="36"/>
      <c r="E33" s="60">
        <v>0.25</v>
      </c>
      <c r="F33" s="61">
        <v>12</v>
      </c>
      <c r="G33" s="58">
        <f t="shared" si="0"/>
        <v>19.95</v>
      </c>
      <c r="H33" s="30">
        <f t="shared" si="1"/>
        <v>5.9849999999999999E-3</v>
      </c>
      <c r="I33" s="60">
        <f t="shared" si="17"/>
        <v>0.25</v>
      </c>
      <c r="J33" s="57">
        <v>12</v>
      </c>
      <c r="K33" s="38">
        <f t="shared" si="3"/>
        <v>19.95</v>
      </c>
      <c r="L33" s="30">
        <f t="shared" si="4"/>
        <v>5.9849999999999999E-3</v>
      </c>
      <c r="M33" s="59">
        <f t="shared" si="5"/>
        <v>0.25</v>
      </c>
      <c r="N33" s="57">
        <v>6</v>
      </c>
      <c r="O33" s="38">
        <f t="shared" si="6"/>
        <v>37.425487358692671</v>
      </c>
      <c r="P33" s="30">
        <f t="shared" si="7"/>
        <v>5.6138231038039008E-3</v>
      </c>
      <c r="Q33" s="59">
        <f t="shared" si="8"/>
        <v>0.25</v>
      </c>
      <c r="R33" s="57"/>
      <c r="S33" s="58">
        <f t="shared" si="9"/>
        <v>38.215505991553812</v>
      </c>
      <c r="T33" s="30">
        <f t="shared" si="10"/>
        <v>0</v>
      </c>
      <c r="U33" s="59">
        <f t="shared" si="11"/>
        <v>0.25</v>
      </c>
      <c r="V33" s="57"/>
      <c r="W33" s="58">
        <f t="shared" si="12"/>
        <v>39.933634977591019</v>
      </c>
      <c r="X33" s="30">
        <f t="shared" si="13"/>
        <v>0</v>
      </c>
      <c r="Y33" s="59">
        <f t="shared" si="14"/>
        <v>0.25</v>
      </c>
      <c r="Z33" s="57"/>
      <c r="AA33" s="58">
        <f t="shared" si="15"/>
        <v>40.961587159313723</v>
      </c>
      <c r="AB33" s="30">
        <f t="shared" si="16"/>
        <v>0</v>
      </c>
    </row>
    <row r="34" spans="2:28" x14ac:dyDescent="0.25">
      <c r="B34" s="34"/>
      <c r="C34" s="56" t="s">
        <v>43</v>
      </c>
      <c r="D34" s="36"/>
      <c r="E34" s="60">
        <v>1</v>
      </c>
      <c r="F34" s="61">
        <v>12</v>
      </c>
      <c r="G34" s="58">
        <f t="shared" si="0"/>
        <v>19.95</v>
      </c>
      <c r="H34" s="30">
        <f t="shared" si="1"/>
        <v>2.3939999999999999E-2</v>
      </c>
      <c r="I34" s="60">
        <f t="shared" si="17"/>
        <v>1</v>
      </c>
      <c r="J34" s="57">
        <v>12</v>
      </c>
      <c r="K34" s="38">
        <f t="shared" si="3"/>
        <v>19.95</v>
      </c>
      <c r="L34" s="30">
        <f t="shared" si="4"/>
        <v>2.3939999999999999E-2</v>
      </c>
      <c r="M34" s="59">
        <f t="shared" si="5"/>
        <v>1</v>
      </c>
      <c r="N34" s="57">
        <v>12</v>
      </c>
      <c r="O34" s="38">
        <f t="shared" si="6"/>
        <v>37.425487358692671</v>
      </c>
      <c r="P34" s="30">
        <f t="shared" si="7"/>
        <v>4.4910584830431206E-2</v>
      </c>
      <c r="Q34" s="59">
        <f t="shared" si="8"/>
        <v>1</v>
      </c>
      <c r="R34" s="57">
        <v>12</v>
      </c>
      <c r="S34" s="58">
        <f t="shared" si="9"/>
        <v>38.215505991553812</v>
      </c>
      <c r="T34" s="30">
        <f t="shared" si="10"/>
        <v>4.5858607189864571E-2</v>
      </c>
      <c r="U34" s="59">
        <f t="shared" si="11"/>
        <v>1</v>
      </c>
      <c r="V34" s="57">
        <v>12</v>
      </c>
      <c r="W34" s="58">
        <f t="shared" si="12"/>
        <v>39.933634977591019</v>
      </c>
      <c r="X34" s="30">
        <f t="shared" si="13"/>
        <v>4.7920361973109227E-2</v>
      </c>
      <c r="Y34" s="59">
        <f t="shared" si="14"/>
        <v>1</v>
      </c>
      <c r="Z34" s="57">
        <v>12</v>
      </c>
      <c r="AA34" s="58">
        <f t="shared" si="15"/>
        <v>40.961587159313723</v>
      </c>
      <c r="AB34" s="30">
        <f t="shared" si="16"/>
        <v>4.9153904591176467E-2</v>
      </c>
    </row>
    <row r="35" spans="2:28" x14ac:dyDescent="0.25">
      <c r="B35" s="34"/>
      <c r="C35" s="56" t="s">
        <v>43</v>
      </c>
      <c r="D35" s="36"/>
      <c r="E35" s="62">
        <v>1</v>
      </c>
      <c r="F35" s="63">
        <v>12</v>
      </c>
      <c r="G35" s="58">
        <f t="shared" si="0"/>
        <v>19.95</v>
      </c>
      <c r="H35" s="30">
        <f t="shared" si="1"/>
        <v>2.3939999999999999E-2</v>
      </c>
      <c r="I35" s="60">
        <f t="shared" si="17"/>
        <v>1</v>
      </c>
      <c r="J35" s="57">
        <v>12</v>
      </c>
      <c r="K35" s="38">
        <f t="shared" si="3"/>
        <v>19.95</v>
      </c>
      <c r="L35" s="30">
        <f t="shared" si="4"/>
        <v>2.3939999999999999E-2</v>
      </c>
      <c r="M35" s="59">
        <f t="shared" si="5"/>
        <v>1</v>
      </c>
      <c r="N35" s="57">
        <v>12</v>
      </c>
      <c r="O35" s="38">
        <f t="shared" si="6"/>
        <v>37.425487358692671</v>
      </c>
      <c r="P35" s="30">
        <f t="shared" si="7"/>
        <v>4.4910584830431206E-2</v>
      </c>
      <c r="Q35" s="59">
        <f t="shared" si="8"/>
        <v>1</v>
      </c>
      <c r="R35" s="57">
        <v>12</v>
      </c>
      <c r="S35" s="58">
        <f t="shared" si="9"/>
        <v>38.215505991553812</v>
      </c>
      <c r="T35" s="30">
        <f t="shared" si="10"/>
        <v>4.5858607189864571E-2</v>
      </c>
      <c r="U35" s="59">
        <f t="shared" si="11"/>
        <v>1</v>
      </c>
      <c r="V35" s="57">
        <v>12</v>
      </c>
      <c r="W35" s="58">
        <f t="shared" si="12"/>
        <v>39.933634977591019</v>
      </c>
      <c r="X35" s="30">
        <f t="shared" si="13"/>
        <v>4.7920361973109227E-2</v>
      </c>
      <c r="Y35" s="59">
        <f t="shared" si="14"/>
        <v>1</v>
      </c>
      <c r="Z35" s="57">
        <v>12</v>
      </c>
      <c r="AA35" s="58">
        <f t="shared" si="15"/>
        <v>40.961587159313723</v>
      </c>
      <c r="AB35" s="30">
        <f t="shared" si="16"/>
        <v>4.9153904591176467E-2</v>
      </c>
    </row>
    <row r="36" spans="2:28" ht="38.25" x14ac:dyDescent="0.25">
      <c r="B36" s="64"/>
      <c r="C36" s="65" t="s">
        <v>44</v>
      </c>
      <c r="D36" s="66"/>
      <c r="E36" s="62">
        <v>0.6</v>
      </c>
      <c r="F36" s="63">
        <v>12</v>
      </c>
      <c r="G36" s="67">
        <f t="shared" si="0"/>
        <v>19.95</v>
      </c>
      <c r="H36" s="30">
        <f t="shared" si="1"/>
        <v>1.4364E-2</v>
      </c>
      <c r="I36" s="60">
        <f t="shared" si="17"/>
        <v>0.6</v>
      </c>
      <c r="J36" s="68">
        <v>12</v>
      </c>
      <c r="K36" s="69">
        <f t="shared" si="3"/>
        <v>19.95</v>
      </c>
      <c r="L36" s="30">
        <f t="shared" si="4"/>
        <v>1.4364E-2</v>
      </c>
      <c r="M36" s="59">
        <f t="shared" si="5"/>
        <v>0.6</v>
      </c>
      <c r="N36" s="68">
        <v>1</v>
      </c>
      <c r="O36" s="69">
        <f t="shared" si="6"/>
        <v>37.425487358692671</v>
      </c>
      <c r="P36" s="30">
        <f t="shared" si="7"/>
        <v>2.2455292415215601E-3</v>
      </c>
      <c r="Q36" s="59">
        <f t="shared" si="8"/>
        <v>0.6</v>
      </c>
      <c r="R36" s="68"/>
      <c r="S36" s="67">
        <f t="shared" si="9"/>
        <v>38.215505991553812</v>
      </c>
      <c r="T36" s="30">
        <f t="shared" si="10"/>
        <v>0</v>
      </c>
      <c r="U36" s="59">
        <f t="shared" si="11"/>
        <v>0.6</v>
      </c>
      <c r="V36" s="68"/>
      <c r="W36" s="67">
        <f t="shared" si="12"/>
        <v>39.933634977591019</v>
      </c>
      <c r="X36" s="30">
        <f t="shared" si="13"/>
        <v>0</v>
      </c>
      <c r="Y36" s="59">
        <f t="shared" si="14"/>
        <v>0.6</v>
      </c>
      <c r="Z36" s="68"/>
      <c r="AA36" s="67">
        <f t="shared" si="15"/>
        <v>40.961587159313723</v>
      </c>
      <c r="AB36" s="30">
        <f t="shared" si="16"/>
        <v>0</v>
      </c>
    </row>
    <row r="37" spans="2:28" x14ac:dyDescent="0.25">
      <c r="B37" s="64"/>
      <c r="C37" s="70" t="s">
        <v>45</v>
      </c>
      <c r="D37" s="71"/>
      <c r="E37" s="62">
        <v>0.6</v>
      </c>
      <c r="F37" s="63">
        <v>12</v>
      </c>
      <c r="G37" s="67">
        <f t="shared" si="0"/>
        <v>19.95</v>
      </c>
      <c r="H37" s="30">
        <f t="shared" si="1"/>
        <v>1.4364E-2</v>
      </c>
      <c r="I37" s="60">
        <f t="shared" si="17"/>
        <v>0.6</v>
      </c>
      <c r="J37" s="68">
        <v>12</v>
      </c>
      <c r="K37" s="69">
        <f t="shared" si="3"/>
        <v>19.95</v>
      </c>
      <c r="L37" s="30">
        <f t="shared" si="4"/>
        <v>1.4364E-2</v>
      </c>
      <c r="M37" s="59">
        <f t="shared" si="5"/>
        <v>0.6</v>
      </c>
      <c r="N37" s="68">
        <v>1</v>
      </c>
      <c r="O37" s="69">
        <f t="shared" si="6"/>
        <v>37.425487358692671</v>
      </c>
      <c r="P37" s="30">
        <f t="shared" si="7"/>
        <v>2.2455292415215601E-3</v>
      </c>
      <c r="Q37" s="59">
        <f t="shared" si="8"/>
        <v>0.6</v>
      </c>
      <c r="R37" s="68"/>
      <c r="S37" s="67">
        <f t="shared" si="9"/>
        <v>38.215505991553812</v>
      </c>
      <c r="T37" s="30">
        <f t="shared" si="10"/>
        <v>0</v>
      </c>
      <c r="U37" s="59">
        <f t="shared" si="11"/>
        <v>0.6</v>
      </c>
      <c r="V37" s="68"/>
      <c r="W37" s="67">
        <f t="shared" si="12"/>
        <v>39.933634977591019</v>
      </c>
      <c r="X37" s="30">
        <f t="shared" si="13"/>
        <v>0</v>
      </c>
      <c r="Y37" s="59">
        <f t="shared" si="14"/>
        <v>0.6</v>
      </c>
      <c r="Z37" s="68"/>
      <c r="AA37" s="67">
        <f t="shared" si="15"/>
        <v>40.961587159313723</v>
      </c>
      <c r="AB37" s="30">
        <f t="shared" si="16"/>
        <v>0</v>
      </c>
    </row>
    <row r="38" spans="2:28" x14ac:dyDescent="0.25">
      <c r="B38" s="64"/>
      <c r="C38" s="70" t="s">
        <v>46</v>
      </c>
      <c r="D38" s="71"/>
      <c r="E38" s="62">
        <v>1.5</v>
      </c>
      <c r="F38" s="63">
        <v>12</v>
      </c>
      <c r="G38" s="67">
        <f t="shared" si="0"/>
        <v>19.95</v>
      </c>
      <c r="H38" s="30">
        <f t="shared" si="1"/>
        <v>3.5909999999999997E-2</v>
      </c>
      <c r="I38" s="60">
        <f t="shared" si="17"/>
        <v>1.5</v>
      </c>
      <c r="J38" s="68">
        <v>12</v>
      </c>
      <c r="K38" s="69">
        <f t="shared" si="3"/>
        <v>19.95</v>
      </c>
      <c r="L38" s="30">
        <f t="shared" si="4"/>
        <v>3.5909999999999997E-2</v>
      </c>
      <c r="M38" s="59">
        <f t="shared" si="5"/>
        <v>1.5</v>
      </c>
      <c r="N38" s="68">
        <v>12</v>
      </c>
      <c r="O38" s="69">
        <f t="shared" si="6"/>
        <v>37.425487358692671</v>
      </c>
      <c r="P38" s="30">
        <f t="shared" si="7"/>
        <v>6.7365877245646813E-2</v>
      </c>
      <c r="Q38" s="59">
        <f t="shared" si="8"/>
        <v>1.5</v>
      </c>
      <c r="R38" s="68">
        <v>12</v>
      </c>
      <c r="S38" s="67">
        <f t="shared" si="9"/>
        <v>38.215505991553812</v>
      </c>
      <c r="T38" s="30">
        <f t="shared" si="10"/>
        <v>6.878791078479686E-2</v>
      </c>
      <c r="U38" s="59">
        <f t="shared" si="11"/>
        <v>1.5</v>
      </c>
      <c r="V38" s="68">
        <v>12</v>
      </c>
      <c r="W38" s="67">
        <f t="shared" si="12"/>
        <v>39.933634977591019</v>
      </c>
      <c r="X38" s="30">
        <f t="shared" si="13"/>
        <v>7.1880542959663826E-2</v>
      </c>
      <c r="Y38" s="59">
        <f t="shared" si="14"/>
        <v>1.5</v>
      </c>
      <c r="Z38" s="68"/>
      <c r="AA38" s="67">
        <f t="shared" si="15"/>
        <v>40.961587159313723</v>
      </c>
      <c r="AB38" s="30">
        <f t="shared" si="16"/>
        <v>0</v>
      </c>
    </row>
    <row r="39" spans="2:28" x14ac:dyDescent="0.25">
      <c r="B39" s="64"/>
      <c r="C39" s="70" t="s">
        <v>47</v>
      </c>
      <c r="D39" s="71"/>
      <c r="E39" s="62">
        <v>1.1000000000000001</v>
      </c>
      <c r="F39" s="63">
        <v>12</v>
      </c>
      <c r="G39" s="67">
        <f t="shared" si="0"/>
        <v>19.95</v>
      </c>
      <c r="H39" s="30">
        <f t="shared" si="1"/>
        <v>2.6334E-2</v>
      </c>
      <c r="I39" s="60">
        <f t="shared" si="17"/>
        <v>1.1000000000000001</v>
      </c>
      <c r="J39" s="68">
        <v>6</v>
      </c>
      <c r="K39" s="69">
        <f t="shared" si="3"/>
        <v>19.95</v>
      </c>
      <c r="L39" s="30">
        <f t="shared" si="4"/>
        <v>1.3167E-2</v>
      </c>
      <c r="M39" s="59">
        <f t="shared" si="5"/>
        <v>1.1000000000000001</v>
      </c>
      <c r="N39" s="68"/>
      <c r="O39" s="69">
        <f t="shared" si="6"/>
        <v>37.425487358692671</v>
      </c>
      <c r="P39" s="30">
        <f t="shared" si="7"/>
        <v>0</v>
      </c>
      <c r="Q39" s="59">
        <f t="shared" si="8"/>
        <v>1.1000000000000001</v>
      </c>
      <c r="R39" s="68"/>
      <c r="S39" s="67">
        <f t="shared" si="9"/>
        <v>38.215505991553812</v>
      </c>
      <c r="T39" s="30">
        <f t="shared" si="10"/>
        <v>0</v>
      </c>
      <c r="U39" s="59">
        <f t="shared" si="11"/>
        <v>1.1000000000000001</v>
      </c>
      <c r="V39" s="68"/>
      <c r="W39" s="67">
        <f t="shared" si="12"/>
        <v>39.933634977591019</v>
      </c>
      <c r="X39" s="30">
        <f t="shared" si="13"/>
        <v>0</v>
      </c>
      <c r="Y39" s="59">
        <f t="shared" si="14"/>
        <v>1.1000000000000001</v>
      </c>
      <c r="Z39" s="68"/>
      <c r="AA39" s="67">
        <f t="shared" si="15"/>
        <v>40.961587159313723</v>
      </c>
      <c r="AB39" s="30">
        <f t="shared" si="16"/>
        <v>0</v>
      </c>
    </row>
    <row r="40" spans="2:28" x14ac:dyDescent="0.25">
      <c r="B40" s="64"/>
      <c r="C40" s="70" t="s">
        <v>48</v>
      </c>
      <c r="D40" s="71"/>
      <c r="E40" s="62">
        <v>0.3</v>
      </c>
      <c r="F40" s="63">
        <v>10</v>
      </c>
      <c r="G40" s="67">
        <f t="shared" si="0"/>
        <v>19.95</v>
      </c>
      <c r="H40" s="30">
        <f t="shared" si="1"/>
        <v>5.9849999999999999E-3</v>
      </c>
      <c r="I40" s="60">
        <f t="shared" si="17"/>
        <v>0.3</v>
      </c>
      <c r="J40" s="68"/>
      <c r="K40" s="69">
        <f t="shared" si="3"/>
        <v>19.95</v>
      </c>
      <c r="L40" s="30">
        <f t="shared" si="4"/>
        <v>0</v>
      </c>
      <c r="M40" s="59">
        <f t="shared" si="5"/>
        <v>0.3</v>
      </c>
      <c r="N40" s="68"/>
      <c r="O40" s="69">
        <f t="shared" si="6"/>
        <v>37.425487358692671</v>
      </c>
      <c r="P40" s="30">
        <f t="shared" si="7"/>
        <v>0</v>
      </c>
      <c r="Q40" s="59">
        <f t="shared" si="8"/>
        <v>0.3</v>
      </c>
      <c r="R40" s="68"/>
      <c r="S40" s="67">
        <f t="shared" si="9"/>
        <v>38.215505991553812</v>
      </c>
      <c r="T40" s="30">
        <f t="shared" si="10"/>
        <v>0</v>
      </c>
      <c r="U40" s="59">
        <f t="shared" si="11"/>
        <v>0.3</v>
      </c>
      <c r="V40" s="68"/>
      <c r="W40" s="67">
        <f t="shared" si="12"/>
        <v>39.933634977591019</v>
      </c>
      <c r="X40" s="30">
        <f t="shared" si="13"/>
        <v>0</v>
      </c>
      <c r="Y40" s="59">
        <f t="shared" si="14"/>
        <v>0.3</v>
      </c>
      <c r="Z40" s="68"/>
      <c r="AA40" s="67">
        <f t="shared" si="15"/>
        <v>40.961587159313723</v>
      </c>
      <c r="AB40" s="30">
        <f t="shared" si="16"/>
        <v>0</v>
      </c>
    </row>
    <row r="41" spans="2:28" x14ac:dyDescent="0.25">
      <c r="B41" s="64"/>
      <c r="C41" s="70" t="s">
        <v>49</v>
      </c>
      <c r="D41" s="70"/>
      <c r="E41" s="72">
        <v>822.56222005012535</v>
      </c>
      <c r="F41" s="68">
        <v>12</v>
      </c>
      <c r="G41" s="67">
        <f t="shared" si="0"/>
        <v>19.95</v>
      </c>
      <c r="H41" s="30">
        <f t="shared" si="1"/>
        <v>19.692139548000004</v>
      </c>
      <c r="I41" s="60">
        <v>839.0134644511279</v>
      </c>
      <c r="J41" s="68">
        <v>12</v>
      </c>
      <c r="K41" s="69">
        <f t="shared" si="3"/>
        <v>19.95</v>
      </c>
      <c r="L41" s="30">
        <f t="shared" si="4"/>
        <v>20.085982338960005</v>
      </c>
      <c r="M41" s="59">
        <v>855.79373374015051</v>
      </c>
      <c r="N41" s="68">
        <v>12</v>
      </c>
      <c r="O41" s="69">
        <f t="shared" si="6"/>
        <v>37.425487358692671</v>
      </c>
      <c r="P41" s="30">
        <f t="shared" si="7"/>
        <v>38.434197076488481</v>
      </c>
      <c r="Q41" s="59">
        <v>872.9096084149536</v>
      </c>
      <c r="R41" s="68">
        <v>12</v>
      </c>
      <c r="S41" s="67">
        <f t="shared" si="9"/>
        <v>38.215505991553812</v>
      </c>
      <c r="T41" s="30">
        <f t="shared" si="10"/>
        <v>40.030418844559861</v>
      </c>
      <c r="U41" s="59">
        <v>890.36780058325269</v>
      </c>
      <c r="V41" s="68">
        <v>12</v>
      </c>
      <c r="W41" s="67">
        <f t="shared" si="12"/>
        <v>39.933634977591019</v>
      </c>
      <c r="X41" s="30">
        <f t="shared" si="13"/>
        <v>42.6667472931506</v>
      </c>
      <c r="Y41" s="59">
        <v>908.17515659491778</v>
      </c>
      <c r="Z41" s="68">
        <v>12</v>
      </c>
      <c r="AA41" s="67">
        <f>AA40</f>
        <v>40.961587159313723</v>
      </c>
      <c r="AB41" s="30">
        <f t="shared" si="16"/>
        <v>44.640354999343337</v>
      </c>
    </row>
    <row r="42" spans="2:28" ht="15.75" thickBot="1" x14ac:dyDescent="0.3">
      <c r="B42" s="43"/>
      <c r="C42" s="44" t="s">
        <v>26</v>
      </c>
      <c r="D42" s="45"/>
      <c r="E42" s="46"/>
      <c r="F42" s="73"/>
      <c r="G42" s="47"/>
      <c r="H42" s="48">
        <f>SUM(H22:H41)</f>
        <v>20.217103848000004</v>
      </c>
      <c r="I42" s="46"/>
      <c r="J42" s="73"/>
      <c r="K42" s="47"/>
      <c r="L42" s="48">
        <f>SUM(L22:L41)</f>
        <v>20.529351138960003</v>
      </c>
      <c r="M42" s="46"/>
      <c r="N42" s="73"/>
      <c r="O42" s="47"/>
      <c r="P42" s="48">
        <f>SUM(P22:P41)</f>
        <v>39.186224819474049</v>
      </c>
      <c r="Q42" s="46"/>
      <c r="R42" s="73"/>
      <c r="S42" s="47"/>
      <c r="T42" s="48">
        <f>SUM(T22:T41)</f>
        <v>40.788003035336423</v>
      </c>
      <c r="U42" s="46"/>
      <c r="V42" s="73"/>
      <c r="W42" s="47"/>
      <c r="X42" s="48">
        <f>SUM(X22:X41)</f>
        <v>43.428441446713173</v>
      </c>
      <c r="Y42" s="46"/>
      <c r="Z42" s="73"/>
      <c r="AA42" s="47"/>
      <c r="AB42" s="48">
        <f>SUM(AB22:AB41)</f>
        <v>45.304915789416043</v>
      </c>
    </row>
    <row r="43" spans="2:28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2:28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2:28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2:28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2:28" ht="15.75" thickBot="1" x14ac:dyDescent="0.3">
      <c r="B47" s="1" t="s">
        <v>50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2:28" x14ac:dyDescent="0.25">
      <c r="B48" s="5" t="s">
        <v>4</v>
      </c>
      <c r="C48" s="5" t="s">
        <v>28</v>
      </c>
      <c r="D48" s="5" t="s">
        <v>6</v>
      </c>
      <c r="E48" s="6" t="s">
        <v>7</v>
      </c>
      <c r="F48" s="7"/>
      <c r="G48" s="7"/>
      <c r="H48" s="8"/>
      <c r="I48" s="6" t="s">
        <v>8</v>
      </c>
      <c r="J48" s="7"/>
      <c r="K48" s="7"/>
      <c r="L48" s="8"/>
      <c r="M48" s="6" t="s">
        <v>9</v>
      </c>
      <c r="N48" s="7"/>
      <c r="O48" s="7"/>
      <c r="P48" s="8"/>
      <c r="Q48" s="6" t="s">
        <v>10</v>
      </c>
      <c r="R48" s="7"/>
      <c r="S48" s="7"/>
      <c r="T48" s="8"/>
      <c r="U48" s="6" t="s">
        <v>11</v>
      </c>
      <c r="V48" s="7"/>
      <c r="W48" s="7"/>
      <c r="X48" s="8"/>
      <c r="Y48" s="6" t="s">
        <v>12</v>
      </c>
      <c r="Z48" s="7"/>
      <c r="AA48" s="7"/>
      <c r="AB48" s="8"/>
    </row>
    <row r="49" spans="2:28" x14ac:dyDescent="0.25">
      <c r="B49" s="13"/>
      <c r="C49" s="13"/>
      <c r="D49" s="13"/>
      <c r="E49" s="14"/>
      <c r="F49" s="15"/>
      <c r="G49" s="15"/>
      <c r="H49" s="16"/>
      <c r="I49" s="14"/>
      <c r="J49" s="15"/>
      <c r="K49" s="15"/>
      <c r="L49" s="16"/>
      <c r="M49" s="14"/>
      <c r="N49" s="15"/>
      <c r="O49" s="15"/>
      <c r="P49" s="16"/>
      <c r="Q49" s="14"/>
      <c r="R49" s="15"/>
      <c r="S49" s="15"/>
      <c r="T49" s="16"/>
      <c r="U49" s="14"/>
      <c r="V49" s="15"/>
      <c r="W49" s="15"/>
      <c r="X49" s="16"/>
      <c r="Y49" s="14"/>
      <c r="Z49" s="15"/>
      <c r="AA49" s="15"/>
      <c r="AB49" s="16"/>
    </row>
    <row r="50" spans="2:28" ht="78" thickBot="1" x14ac:dyDescent="0.3">
      <c r="B50" s="19"/>
      <c r="C50" s="19"/>
      <c r="D50" s="19"/>
      <c r="E50" s="20" t="s">
        <v>14</v>
      </c>
      <c r="F50" s="53" t="s">
        <v>29</v>
      </c>
      <c r="G50" s="21" t="s">
        <v>15</v>
      </c>
      <c r="H50" s="22" t="s">
        <v>16</v>
      </c>
      <c r="I50" s="20" t="s">
        <v>14</v>
      </c>
      <c r="J50" s="53" t="s">
        <v>29</v>
      </c>
      <c r="K50" s="21" t="s">
        <v>17</v>
      </c>
      <c r="L50" s="23" t="s">
        <v>16</v>
      </c>
      <c r="M50" s="20" t="s">
        <v>14</v>
      </c>
      <c r="N50" s="53" t="s">
        <v>29</v>
      </c>
      <c r="O50" s="21" t="s">
        <v>17</v>
      </c>
      <c r="P50" s="23" t="s">
        <v>16</v>
      </c>
      <c r="Q50" s="20" t="s">
        <v>14</v>
      </c>
      <c r="R50" s="53" t="s">
        <v>29</v>
      </c>
      <c r="S50" s="21" t="s">
        <v>17</v>
      </c>
      <c r="T50" s="23" t="s">
        <v>16</v>
      </c>
      <c r="U50" s="20" t="s">
        <v>14</v>
      </c>
      <c r="V50" s="53" t="s">
        <v>29</v>
      </c>
      <c r="W50" s="21" t="s">
        <v>17</v>
      </c>
      <c r="X50" s="23" t="s">
        <v>16</v>
      </c>
      <c r="Y50" s="20" t="s">
        <v>14</v>
      </c>
      <c r="Z50" s="53" t="s">
        <v>29</v>
      </c>
      <c r="AA50" s="21" t="s">
        <v>17</v>
      </c>
      <c r="AB50" s="23" t="s">
        <v>16</v>
      </c>
    </row>
    <row r="51" spans="2:28" x14ac:dyDescent="0.25">
      <c r="B51" s="25"/>
      <c r="C51" s="54" t="s">
        <v>51</v>
      </c>
      <c r="D51" s="27"/>
      <c r="E51" s="28">
        <v>15.22906302191315</v>
      </c>
      <c r="F51" s="55">
        <v>12</v>
      </c>
      <c r="G51" s="29">
        <v>231.52</v>
      </c>
      <c r="H51" s="30">
        <f>(E51*1000*F51*G51)/10^7</f>
        <v>4.2309992049999998</v>
      </c>
      <c r="I51" s="28">
        <v>15.533644282351414</v>
      </c>
      <c r="J51" s="55">
        <v>12</v>
      </c>
      <c r="K51" s="29">
        <f>'[1]Wheeling charges '!$J$9</f>
        <v>231.52</v>
      </c>
      <c r="L51" s="30">
        <f>(I51*1000*J51*K51)/10^7</f>
        <v>4.3156191890999986</v>
      </c>
      <c r="M51" s="28">
        <v>15.844317167998442</v>
      </c>
      <c r="N51" s="55">
        <v>12</v>
      </c>
      <c r="O51" s="29">
        <f>'[1]Wheeling charges '!$N$9</f>
        <v>314.70508201837879</v>
      </c>
      <c r="P51" s="30">
        <f>(M51*1000*N51*O51)/10^7</f>
        <v>5.9835445606561883</v>
      </c>
      <c r="Q51" s="28">
        <v>16.161203511358412</v>
      </c>
      <c r="R51" s="55">
        <v>12</v>
      </c>
      <c r="S51" s="29">
        <f>'[1]Wheeling charges '!$R$9</f>
        <v>327.55350280608587</v>
      </c>
      <c r="T51" s="30">
        <f>(Q51*1000*R51*S51)/10^7</f>
        <v>6.3523905836489547</v>
      </c>
      <c r="U51" s="28">
        <v>16.484427581585582</v>
      </c>
      <c r="V51" s="55">
        <v>12</v>
      </c>
      <c r="W51" s="29">
        <f>'[1]Wheeling charges '!$V$9</f>
        <v>348.77897105606485</v>
      </c>
      <c r="X51" s="30">
        <f>(U51*1000*V51*W51)/10^7</f>
        <v>6.8993060284243617</v>
      </c>
      <c r="Y51" s="28">
        <v>16.814116133217293</v>
      </c>
      <c r="Z51" s="55">
        <v>12</v>
      </c>
      <c r="AA51" s="29">
        <f>'[1]Wheeling charges '!$Z$9</f>
        <v>368.33423229095041</v>
      </c>
      <c r="AB51" s="30">
        <f>(Y51*1000*Z51*AA51)/10^7</f>
        <v>7.4318574690953705</v>
      </c>
    </row>
    <row r="52" spans="2:28" x14ac:dyDescent="0.25">
      <c r="B52" s="34"/>
      <c r="C52" s="56"/>
      <c r="D52" s="36"/>
      <c r="E52" s="37"/>
      <c r="F52" s="57"/>
      <c r="G52" s="38"/>
      <c r="H52" s="30">
        <f t="shared" ref="H52:H70" si="18">(E52*1000*F52*G52)/10^7</f>
        <v>0</v>
      </c>
      <c r="I52" s="37"/>
      <c r="J52" s="57"/>
      <c r="K52" s="38"/>
      <c r="L52" s="30">
        <f t="shared" ref="L52:L70" si="19">(I52*1000*J52*K52)/10^7</f>
        <v>0</v>
      </c>
      <c r="M52" s="37"/>
      <c r="N52" s="57"/>
      <c r="O52" s="38"/>
      <c r="P52" s="30">
        <f t="shared" ref="P52:P70" si="20">(M52*1000*N52*O52)/10^7</f>
        <v>0</v>
      </c>
      <c r="Q52" s="37"/>
      <c r="R52" s="57"/>
      <c r="S52" s="38"/>
      <c r="T52" s="30">
        <f t="shared" ref="T52:T70" si="21">(Q52*1000*R52*S52)/10^7</f>
        <v>0</v>
      </c>
      <c r="U52" s="37"/>
      <c r="V52" s="57"/>
      <c r="W52" s="38"/>
      <c r="X52" s="30">
        <f t="shared" ref="X52:X70" si="22">(U52*1000*V52*W52)/10^7</f>
        <v>0</v>
      </c>
      <c r="Y52" s="37"/>
      <c r="Z52" s="57"/>
      <c r="AA52" s="38"/>
      <c r="AB52" s="30">
        <f t="shared" ref="AB52:AB70" si="23">(Y52*1000*Z52*AA52)/10^7</f>
        <v>0</v>
      </c>
    </row>
    <row r="53" spans="2:28" x14ac:dyDescent="0.25">
      <c r="B53" s="34"/>
      <c r="C53" s="56"/>
      <c r="D53" s="36"/>
      <c r="E53" s="37"/>
      <c r="F53" s="57"/>
      <c r="G53" s="38"/>
      <c r="H53" s="30">
        <f t="shared" si="18"/>
        <v>0</v>
      </c>
      <c r="I53" s="37"/>
      <c r="J53" s="57"/>
      <c r="K53" s="38"/>
      <c r="L53" s="30">
        <f t="shared" si="19"/>
        <v>0</v>
      </c>
      <c r="M53" s="37"/>
      <c r="N53" s="57"/>
      <c r="O53" s="38"/>
      <c r="P53" s="30">
        <f t="shared" si="20"/>
        <v>0</v>
      </c>
      <c r="Q53" s="37"/>
      <c r="R53" s="57"/>
      <c r="S53" s="38"/>
      <c r="T53" s="30">
        <f t="shared" si="21"/>
        <v>0</v>
      </c>
      <c r="U53" s="37"/>
      <c r="V53" s="57"/>
      <c r="W53" s="38"/>
      <c r="X53" s="30">
        <f t="shared" si="22"/>
        <v>0</v>
      </c>
      <c r="Y53" s="37"/>
      <c r="Z53" s="57"/>
      <c r="AA53" s="38"/>
      <c r="AB53" s="30">
        <f t="shared" si="23"/>
        <v>0</v>
      </c>
    </row>
    <row r="54" spans="2:28" x14ac:dyDescent="0.25">
      <c r="B54" s="34"/>
      <c r="C54" s="56"/>
      <c r="D54" s="36"/>
      <c r="E54" s="37"/>
      <c r="F54" s="57"/>
      <c r="G54" s="38"/>
      <c r="H54" s="30">
        <f t="shared" si="18"/>
        <v>0</v>
      </c>
      <c r="I54" s="37"/>
      <c r="J54" s="57"/>
      <c r="K54" s="38"/>
      <c r="L54" s="30">
        <f t="shared" si="19"/>
        <v>0</v>
      </c>
      <c r="M54" s="37"/>
      <c r="N54" s="57"/>
      <c r="O54" s="38"/>
      <c r="P54" s="30">
        <f t="shared" si="20"/>
        <v>0</v>
      </c>
      <c r="Q54" s="37"/>
      <c r="R54" s="57"/>
      <c r="S54" s="38"/>
      <c r="T54" s="30">
        <f t="shared" si="21"/>
        <v>0</v>
      </c>
      <c r="U54" s="37"/>
      <c r="V54" s="57"/>
      <c r="W54" s="38"/>
      <c r="X54" s="30">
        <f t="shared" si="22"/>
        <v>0</v>
      </c>
      <c r="Y54" s="37"/>
      <c r="Z54" s="57"/>
      <c r="AA54" s="38"/>
      <c r="AB54" s="30">
        <f t="shared" si="23"/>
        <v>0</v>
      </c>
    </row>
    <row r="55" spans="2:28" x14ac:dyDescent="0.25">
      <c r="B55" s="34"/>
      <c r="C55" s="56"/>
      <c r="D55" s="36"/>
      <c r="E55" s="37"/>
      <c r="F55" s="57"/>
      <c r="G55" s="38"/>
      <c r="H55" s="30">
        <f t="shared" si="18"/>
        <v>0</v>
      </c>
      <c r="I55" s="37"/>
      <c r="J55" s="57"/>
      <c r="K55" s="38"/>
      <c r="L55" s="30">
        <f t="shared" si="19"/>
        <v>0</v>
      </c>
      <c r="M55" s="37"/>
      <c r="N55" s="57"/>
      <c r="O55" s="38"/>
      <c r="P55" s="30">
        <f t="shared" si="20"/>
        <v>0</v>
      </c>
      <c r="Q55" s="37"/>
      <c r="R55" s="57"/>
      <c r="S55" s="38"/>
      <c r="T55" s="30">
        <f t="shared" si="21"/>
        <v>0</v>
      </c>
      <c r="U55" s="37"/>
      <c r="V55" s="57"/>
      <c r="W55" s="38"/>
      <c r="X55" s="30">
        <f t="shared" si="22"/>
        <v>0</v>
      </c>
      <c r="Y55" s="37"/>
      <c r="Z55" s="57"/>
      <c r="AA55" s="38"/>
      <c r="AB55" s="30">
        <f t="shared" si="23"/>
        <v>0</v>
      </c>
    </row>
    <row r="56" spans="2:28" x14ac:dyDescent="0.25">
      <c r="B56" s="34"/>
      <c r="C56" s="56"/>
      <c r="D56" s="36"/>
      <c r="E56" s="37"/>
      <c r="F56" s="57"/>
      <c r="G56" s="38"/>
      <c r="H56" s="30">
        <f t="shared" si="18"/>
        <v>0</v>
      </c>
      <c r="I56" s="37"/>
      <c r="J56" s="57"/>
      <c r="K56" s="38"/>
      <c r="L56" s="30">
        <f t="shared" si="19"/>
        <v>0</v>
      </c>
      <c r="M56" s="37"/>
      <c r="N56" s="57"/>
      <c r="O56" s="38"/>
      <c r="P56" s="30">
        <f t="shared" si="20"/>
        <v>0</v>
      </c>
      <c r="Q56" s="37"/>
      <c r="R56" s="57"/>
      <c r="S56" s="38"/>
      <c r="T56" s="30">
        <f t="shared" si="21"/>
        <v>0</v>
      </c>
      <c r="U56" s="37"/>
      <c r="V56" s="57"/>
      <c r="W56" s="38"/>
      <c r="X56" s="30">
        <f t="shared" si="22"/>
        <v>0</v>
      </c>
      <c r="Y56" s="37"/>
      <c r="Z56" s="57"/>
      <c r="AA56" s="38"/>
      <c r="AB56" s="30">
        <f t="shared" si="23"/>
        <v>0</v>
      </c>
    </row>
    <row r="57" spans="2:28" x14ac:dyDescent="0.25">
      <c r="B57" s="34"/>
      <c r="C57" s="56"/>
      <c r="D57" s="36"/>
      <c r="E57" s="37"/>
      <c r="F57" s="57"/>
      <c r="G57" s="38"/>
      <c r="H57" s="30">
        <f t="shared" si="18"/>
        <v>0</v>
      </c>
      <c r="I57" s="37"/>
      <c r="J57" s="57"/>
      <c r="K57" s="38"/>
      <c r="L57" s="30">
        <f t="shared" si="19"/>
        <v>0</v>
      </c>
      <c r="M57" s="37"/>
      <c r="N57" s="57"/>
      <c r="O57" s="38"/>
      <c r="P57" s="30">
        <f t="shared" si="20"/>
        <v>0</v>
      </c>
      <c r="Q57" s="37"/>
      <c r="R57" s="57"/>
      <c r="S57" s="38"/>
      <c r="T57" s="30">
        <f t="shared" si="21"/>
        <v>0</v>
      </c>
      <c r="U57" s="37"/>
      <c r="V57" s="57"/>
      <c r="W57" s="38"/>
      <c r="X57" s="30">
        <f t="shared" si="22"/>
        <v>0</v>
      </c>
      <c r="Y57" s="37"/>
      <c r="Z57" s="57"/>
      <c r="AA57" s="38"/>
      <c r="AB57" s="30">
        <f t="shared" si="23"/>
        <v>0</v>
      </c>
    </row>
    <row r="58" spans="2:28" x14ac:dyDescent="0.25">
      <c r="B58" s="34"/>
      <c r="C58" s="56"/>
      <c r="D58" s="36"/>
      <c r="E58" s="37"/>
      <c r="F58" s="57"/>
      <c r="G58" s="38"/>
      <c r="H58" s="30">
        <f t="shared" si="18"/>
        <v>0</v>
      </c>
      <c r="I58" s="37"/>
      <c r="J58" s="57"/>
      <c r="K58" s="38"/>
      <c r="L58" s="30">
        <f t="shared" si="19"/>
        <v>0</v>
      </c>
      <c r="M58" s="37"/>
      <c r="N58" s="57"/>
      <c r="O58" s="38"/>
      <c r="P58" s="30">
        <f t="shared" si="20"/>
        <v>0</v>
      </c>
      <c r="Q58" s="37"/>
      <c r="R58" s="57"/>
      <c r="S58" s="38"/>
      <c r="T58" s="30">
        <f t="shared" si="21"/>
        <v>0</v>
      </c>
      <c r="U58" s="37"/>
      <c r="V58" s="57"/>
      <c r="W58" s="38"/>
      <c r="X58" s="30">
        <f t="shared" si="22"/>
        <v>0</v>
      </c>
      <c r="Y58" s="37"/>
      <c r="Z58" s="57"/>
      <c r="AA58" s="38"/>
      <c r="AB58" s="30">
        <f t="shared" si="23"/>
        <v>0</v>
      </c>
    </row>
    <row r="59" spans="2:28" x14ac:dyDescent="0.25">
      <c r="B59" s="34"/>
      <c r="C59" s="56"/>
      <c r="D59" s="36"/>
      <c r="E59" s="37"/>
      <c r="F59" s="57"/>
      <c r="G59" s="38"/>
      <c r="H59" s="30">
        <f t="shared" si="18"/>
        <v>0</v>
      </c>
      <c r="I59" s="37"/>
      <c r="J59" s="57"/>
      <c r="K59" s="38"/>
      <c r="L59" s="30">
        <f t="shared" si="19"/>
        <v>0</v>
      </c>
      <c r="M59" s="37"/>
      <c r="N59" s="57"/>
      <c r="O59" s="38"/>
      <c r="P59" s="30">
        <f t="shared" si="20"/>
        <v>0</v>
      </c>
      <c r="Q59" s="37"/>
      <c r="R59" s="57"/>
      <c r="S59" s="38"/>
      <c r="T59" s="30">
        <f t="shared" si="21"/>
        <v>0</v>
      </c>
      <c r="U59" s="37"/>
      <c r="V59" s="57"/>
      <c r="W59" s="38"/>
      <c r="X59" s="30">
        <f t="shared" si="22"/>
        <v>0</v>
      </c>
      <c r="Y59" s="37"/>
      <c r="Z59" s="57"/>
      <c r="AA59" s="38"/>
      <c r="AB59" s="30">
        <f t="shared" si="23"/>
        <v>0</v>
      </c>
    </row>
    <row r="60" spans="2:28" x14ac:dyDescent="0.25">
      <c r="B60" s="34"/>
      <c r="C60" s="56"/>
      <c r="D60" s="36"/>
      <c r="E60" s="37"/>
      <c r="F60" s="57"/>
      <c r="G60" s="38"/>
      <c r="H60" s="30">
        <f t="shared" si="18"/>
        <v>0</v>
      </c>
      <c r="I60" s="37"/>
      <c r="J60" s="57"/>
      <c r="K60" s="38"/>
      <c r="L60" s="30">
        <f t="shared" si="19"/>
        <v>0</v>
      </c>
      <c r="M60" s="37"/>
      <c r="N60" s="57"/>
      <c r="O60" s="38"/>
      <c r="P60" s="30">
        <f t="shared" si="20"/>
        <v>0</v>
      </c>
      <c r="Q60" s="37"/>
      <c r="R60" s="57"/>
      <c r="S60" s="38"/>
      <c r="T60" s="30">
        <f t="shared" si="21"/>
        <v>0</v>
      </c>
      <c r="U60" s="37"/>
      <c r="V60" s="57"/>
      <c r="W60" s="38"/>
      <c r="X60" s="30">
        <f t="shared" si="22"/>
        <v>0</v>
      </c>
      <c r="Y60" s="37"/>
      <c r="Z60" s="57"/>
      <c r="AA60" s="38"/>
      <c r="AB60" s="30">
        <f t="shared" si="23"/>
        <v>0</v>
      </c>
    </row>
    <row r="61" spans="2:28" x14ac:dyDescent="0.25">
      <c r="B61" s="34"/>
      <c r="C61" s="56"/>
      <c r="D61" s="36"/>
      <c r="E61" s="37"/>
      <c r="F61" s="57"/>
      <c r="G61" s="38"/>
      <c r="H61" s="30">
        <f t="shared" si="18"/>
        <v>0</v>
      </c>
      <c r="I61" s="37"/>
      <c r="J61" s="57"/>
      <c r="K61" s="38"/>
      <c r="L61" s="30">
        <f t="shared" si="19"/>
        <v>0</v>
      </c>
      <c r="M61" s="37"/>
      <c r="N61" s="57"/>
      <c r="O61" s="38"/>
      <c r="P61" s="30">
        <f t="shared" si="20"/>
        <v>0</v>
      </c>
      <c r="Q61" s="37"/>
      <c r="R61" s="57"/>
      <c r="S61" s="38"/>
      <c r="T61" s="30">
        <f t="shared" si="21"/>
        <v>0</v>
      </c>
      <c r="U61" s="37"/>
      <c r="V61" s="57"/>
      <c r="W61" s="38"/>
      <c r="X61" s="30">
        <f t="shared" si="22"/>
        <v>0</v>
      </c>
      <c r="Y61" s="37"/>
      <c r="Z61" s="57"/>
      <c r="AA61" s="38"/>
      <c r="AB61" s="30">
        <f t="shared" si="23"/>
        <v>0</v>
      </c>
    </row>
    <row r="62" spans="2:28" x14ac:dyDescent="0.25">
      <c r="B62" s="34"/>
      <c r="C62" s="56"/>
      <c r="D62" s="36"/>
      <c r="E62" s="37"/>
      <c r="F62" s="57"/>
      <c r="G62" s="38"/>
      <c r="H62" s="30">
        <f t="shared" si="18"/>
        <v>0</v>
      </c>
      <c r="I62" s="37"/>
      <c r="J62" s="57"/>
      <c r="K62" s="38"/>
      <c r="L62" s="30">
        <f t="shared" si="19"/>
        <v>0</v>
      </c>
      <c r="M62" s="37"/>
      <c r="N62" s="57"/>
      <c r="O62" s="38"/>
      <c r="P62" s="30">
        <f t="shared" si="20"/>
        <v>0</v>
      </c>
      <c r="Q62" s="37"/>
      <c r="R62" s="57"/>
      <c r="S62" s="38"/>
      <c r="T62" s="30">
        <f t="shared" si="21"/>
        <v>0</v>
      </c>
      <c r="U62" s="37"/>
      <c r="V62" s="57"/>
      <c r="W62" s="38"/>
      <c r="X62" s="30">
        <f t="shared" si="22"/>
        <v>0</v>
      </c>
      <c r="Y62" s="37"/>
      <c r="Z62" s="57"/>
      <c r="AA62" s="38"/>
      <c r="AB62" s="30">
        <f t="shared" si="23"/>
        <v>0</v>
      </c>
    </row>
    <row r="63" spans="2:28" x14ac:dyDescent="0.25">
      <c r="B63" s="34"/>
      <c r="C63" s="56"/>
      <c r="D63" s="36"/>
      <c r="E63" s="37"/>
      <c r="F63" s="57"/>
      <c r="G63" s="38"/>
      <c r="H63" s="30">
        <f t="shared" si="18"/>
        <v>0</v>
      </c>
      <c r="I63" s="37"/>
      <c r="J63" s="57"/>
      <c r="K63" s="38"/>
      <c r="L63" s="30">
        <f t="shared" si="19"/>
        <v>0</v>
      </c>
      <c r="M63" s="37"/>
      <c r="N63" s="57"/>
      <c r="O63" s="38"/>
      <c r="P63" s="30">
        <f t="shared" si="20"/>
        <v>0</v>
      </c>
      <c r="Q63" s="37"/>
      <c r="R63" s="57"/>
      <c r="S63" s="38"/>
      <c r="T63" s="30">
        <f t="shared" si="21"/>
        <v>0</v>
      </c>
      <c r="U63" s="37"/>
      <c r="V63" s="57"/>
      <c r="W63" s="38"/>
      <c r="X63" s="30">
        <f t="shared" si="22"/>
        <v>0</v>
      </c>
      <c r="Y63" s="37"/>
      <c r="Z63" s="57"/>
      <c r="AA63" s="38"/>
      <c r="AB63" s="30">
        <f t="shared" si="23"/>
        <v>0</v>
      </c>
    </row>
    <row r="64" spans="2:28" x14ac:dyDescent="0.25">
      <c r="B64" s="34"/>
      <c r="C64" s="56"/>
      <c r="D64" s="36"/>
      <c r="E64" s="37"/>
      <c r="F64" s="57"/>
      <c r="G64" s="38"/>
      <c r="H64" s="30">
        <f t="shared" si="18"/>
        <v>0</v>
      </c>
      <c r="I64" s="37"/>
      <c r="J64" s="57"/>
      <c r="K64" s="38"/>
      <c r="L64" s="30">
        <f t="shared" si="19"/>
        <v>0</v>
      </c>
      <c r="M64" s="37"/>
      <c r="N64" s="57"/>
      <c r="O64" s="38"/>
      <c r="P64" s="30">
        <f t="shared" si="20"/>
        <v>0</v>
      </c>
      <c r="Q64" s="37"/>
      <c r="R64" s="57"/>
      <c r="S64" s="38"/>
      <c r="T64" s="30">
        <f t="shared" si="21"/>
        <v>0</v>
      </c>
      <c r="U64" s="37"/>
      <c r="V64" s="57"/>
      <c r="W64" s="38"/>
      <c r="X64" s="30">
        <f t="shared" si="22"/>
        <v>0</v>
      </c>
      <c r="Y64" s="37"/>
      <c r="Z64" s="57"/>
      <c r="AA64" s="38"/>
      <c r="AB64" s="30">
        <f t="shared" si="23"/>
        <v>0</v>
      </c>
    </row>
    <row r="65" spans="2:28" x14ac:dyDescent="0.25">
      <c r="B65" s="64"/>
      <c r="C65" s="65"/>
      <c r="D65" s="66"/>
      <c r="E65" s="72"/>
      <c r="F65" s="68"/>
      <c r="G65" s="69"/>
      <c r="H65" s="30">
        <f t="shared" si="18"/>
        <v>0</v>
      </c>
      <c r="I65" s="72"/>
      <c r="J65" s="68"/>
      <c r="K65" s="69"/>
      <c r="L65" s="30">
        <f t="shared" si="19"/>
        <v>0</v>
      </c>
      <c r="M65" s="72"/>
      <c r="N65" s="68"/>
      <c r="O65" s="69"/>
      <c r="P65" s="30">
        <f t="shared" si="20"/>
        <v>0</v>
      </c>
      <c r="Q65" s="72"/>
      <c r="R65" s="68"/>
      <c r="S65" s="69"/>
      <c r="T65" s="30">
        <f t="shared" si="21"/>
        <v>0</v>
      </c>
      <c r="U65" s="72"/>
      <c r="V65" s="68"/>
      <c r="W65" s="69"/>
      <c r="X65" s="30">
        <f t="shared" si="22"/>
        <v>0</v>
      </c>
      <c r="Y65" s="72"/>
      <c r="Z65" s="68"/>
      <c r="AA65" s="69"/>
      <c r="AB65" s="30">
        <f t="shared" si="23"/>
        <v>0</v>
      </c>
    </row>
    <row r="66" spans="2:28" x14ac:dyDescent="0.25">
      <c r="B66" s="64"/>
      <c r="C66" s="70"/>
      <c r="D66" s="71"/>
      <c r="E66" s="72"/>
      <c r="F66" s="68"/>
      <c r="G66" s="69"/>
      <c r="H66" s="30">
        <f t="shared" si="18"/>
        <v>0</v>
      </c>
      <c r="I66" s="72"/>
      <c r="J66" s="68"/>
      <c r="K66" s="69"/>
      <c r="L66" s="30">
        <f t="shared" si="19"/>
        <v>0</v>
      </c>
      <c r="M66" s="72"/>
      <c r="N66" s="68"/>
      <c r="O66" s="69"/>
      <c r="P66" s="30">
        <f t="shared" si="20"/>
        <v>0</v>
      </c>
      <c r="Q66" s="72"/>
      <c r="R66" s="68"/>
      <c r="S66" s="69"/>
      <c r="T66" s="30">
        <f t="shared" si="21"/>
        <v>0</v>
      </c>
      <c r="U66" s="72"/>
      <c r="V66" s="68"/>
      <c r="W66" s="69"/>
      <c r="X66" s="30">
        <f t="shared" si="22"/>
        <v>0</v>
      </c>
      <c r="Y66" s="72"/>
      <c r="Z66" s="68"/>
      <c r="AA66" s="69"/>
      <c r="AB66" s="30">
        <f t="shared" si="23"/>
        <v>0</v>
      </c>
    </row>
    <row r="67" spans="2:28" x14ac:dyDescent="0.25">
      <c r="B67" s="64"/>
      <c r="C67" s="70"/>
      <c r="D67" s="71"/>
      <c r="E67" s="72"/>
      <c r="F67" s="68"/>
      <c r="G67" s="69"/>
      <c r="H67" s="30">
        <f t="shared" si="18"/>
        <v>0</v>
      </c>
      <c r="I67" s="72"/>
      <c r="J67" s="68"/>
      <c r="K67" s="69"/>
      <c r="L67" s="30">
        <f t="shared" si="19"/>
        <v>0</v>
      </c>
      <c r="M67" s="72"/>
      <c r="N67" s="68"/>
      <c r="O67" s="69"/>
      <c r="P67" s="30">
        <f t="shared" si="20"/>
        <v>0</v>
      </c>
      <c r="Q67" s="72"/>
      <c r="R67" s="68"/>
      <c r="S67" s="69"/>
      <c r="T67" s="30">
        <f t="shared" si="21"/>
        <v>0</v>
      </c>
      <c r="U67" s="72"/>
      <c r="V67" s="68"/>
      <c r="W67" s="69"/>
      <c r="X67" s="30">
        <f t="shared" si="22"/>
        <v>0</v>
      </c>
      <c r="Y67" s="72"/>
      <c r="Z67" s="68"/>
      <c r="AA67" s="69"/>
      <c r="AB67" s="30">
        <f t="shared" si="23"/>
        <v>0</v>
      </c>
    </row>
    <row r="68" spans="2:28" x14ac:dyDescent="0.25">
      <c r="B68" s="64"/>
      <c r="C68" s="70"/>
      <c r="D68" s="71"/>
      <c r="E68" s="72"/>
      <c r="F68" s="68"/>
      <c r="G68" s="69"/>
      <c r="H68" s="30">
        <f t="shared" si="18"/>
        <v>0</v>
      </c>
      <c r="I68" s="72"/>
      <c r="J68" s="68"/>
      <c r="K68" s="69"/>
      <c r="L68" s="30">
        <f t="shared" si="19"/>
        <v>0</v>
      </c>
      <c r="M68" s="72"/>
      <c r="N68" s="68"/>
      <c r="O68" s="69"/>
      <c r="P68" s="30">
        <f t="shared" si="20"/>
        <v>0</v>
      </c>
      <c r="Q68" s="72"/>
      <c r="R68" s="68"/>
      <c r="S68" s="69"/>
      <c r="T68" s="30">
        <f t="shared" si="21"/>
        <v>0</v>
      </c>
      <c r="U68" s="72"/>
      <c r="V68" s="68"/>
      <c r="W68" s="69"/>
      <c r="X68" s="30">
        <f t="shared" si="22"/>
        <v>0</v>
      </c>
      <c r="Y68" s="72"/>
      <c r="Z68" s="68"/>
      <c r="AA68" s="69"/>
      <c r="AB68" s="30">
        <f t="shared" si="23"/>
        <v>0</v>
      </c>
    </row>
    <row r="69" spans="2:28" x14ac:dyDescent="0.25">
      <c r="B69" s="64"/>
      <c r="C69" s="70"/>
      <c r="D69" s="71"/>
      <c r="E69" s="72"/>
      <c r="F69" s="68"/>
      <c r="G69" s="69"/>
      <c r="H69" s="30">
        <f t="shared" si="18"/>
        <v>0</v>
      </c>
      <c r="I69" s="72"/>
      <c r="J69" s="68"/>
      <c r="K69" s="69"/>
      <c r="L69" s="30">
        <f t="shared" si="19"/>
        <v>0</v>
      </c>
      <c r="M69" s="72"/>
      <c r="N69" s="68"/>
      <c r="O69" s="69"/>
      <c r="P69" s="30">
        <f t="shared" si="20"/>
        <v>0</v>
      </c>
      <c r="Q69" s="72"/>
      <c r="R69" s="68"/>
      <c r="S69" s="69"/>
      <c r="T69" s="30">
        <f t="shared" si="21"/>
        <v>0</v>
      </c>
      <c r="U69" s="72"/>
      <c r="V69" s="68"/>
      <c r="W69" s="69"/>
      <c r="X69" s="30">
        <f t="shared" si="22"/>
        <v>0</v>
      </c>
      <c r="Y69" s="72"/>
      <c r="Z69" s="68"/>
      <c r="AA69" s="69"/>
      <c r="AB69" s="30">
        <f t="shared" si="23"/>
        <v>0</v>
      </c>
    </row>
    <row r="70" spans="2:28" x14ac:dyDescent="0.25">
      <c r="B70" s="64"/>
      <c r="C70" s="70"/>
      <c r="D70" s="70"/>
      <c r="E70" s="72"/>
      <c r="F70" s="68"/>
      <c r="G70" s="69"/>
      <c r="H70" s="30">
        <f t="shared" si="18"/>
        <v>0</v>
      </c>
      <c r="I70" s="72"/>
      <c r="J70" s="68"/>
      <c r="K70" s="69"/>
      <c r="L70" s="30">
        <f t="shared" si="19"/>
        <v>0</v>
      </c>
      <c r="M70" s="72"/>
      <c r="N70" s="68"/>
      <c r="O70" s="69"/>
      <c r="P70" s="30">
        <f t="shared" si="20"/>
        <v>0</v>
      </c>
      <c r="Q70" s="72"/>
      <c r="R70" s="68"/>
      <c r="S70" s="69"/>
      <c r="T70" s="30">
        <f t="shared" si="21"/>
        <v>0</v>
      </c>
      <c r="U70" s="72"/>
      <c r="V70" s="68"/>
      <c r="W70" s="69"/>
      <c r="X70" s="30">
        <f t="shared" si="22"/>
        <v>0</v>
      </c>
      <c r="Y70" s="72"/>
      <c r="Z70" s="68"/>
      <c r="AA70" s="69"/>
      <c r="AB70" s="30">
        <f t="shared" si="23"/>
        <v>0</v>
      </c>
    </row>
    <row r="71" spans="2:28" ht="15.75" thickBot="1" x14ac:dyDescent="0.3">
      <c r="B71" s="43"/>
      <c r="C71" s="44" t="s">
        <v>26</v>
      </c>
      <c r="D71" s="45"/>
      <c r="E71" s="46">
        <f>SUM(E51:E70)</f>
        <v>15.22906302191315</v>
      </c>
      <c r="F71" s="73"/>
      <c r="G71" s="47"/>
      <c r="H71" s="48">
        <f>SUM(H51:H70)</f>
        <v>4.2309992049999998</v>
      </c>
      <c r="I71" s="46">
        <f>SUM(I51:I70)</f>
        <v>15.533644282351414</v>
      </c>
      <c r="J71" s="73"/>
      <c r="K71" s="47"/>
      <c r="L71" s="48">
        <f>SUM(L51:L70)</f>
        <v>4.3156191890999986</v>
      </c>
      <c r="M71" s="46">
        <f>SUM(M51:M70)</f>
        <v>15.844317167998442</v>
      </c>
      <c r="N71" s="73"/>
      <c r="O71" s="47"/>
      <c r="P71" s="48">
        <f>SUM(P51:P70)</f>
        <v>5.9835445606561883</v>
      </c>
      <c r="Q71" s="46">
        <f>SUM(Q51:Q70)</f>
        <v>16.161203511358412</v>
      </c>
      <c r="R71" s="73"/>
      <c r="S71" s="47"/>
      <c r="T71" s="48">
        <f>SUM(T51:T70)</f>
        <v>6.3523905836489547</v>
      </c>
      <c r="U71" s="46">
        <f>SUM(U51:U70)</f>
        <v>16.484427581585582</v>
      </c>
      <c r="V71" s="73"/>
      <c r="W71" s="47"/>
      <c r="X71" s="48">
        <f>SUM(X51:X70)</f>
        <v>6.8993060284243617</v>
      </c>
      <c r="Y71" s="46">
        <f>SUM(Y51:Y70)</f>
        <v>16.814116133217293</v>
      </c>
      <c r="Z71" s="73"/>
      <c r="AA71" s="47"/>
      <c r="AB71" s="48">
        <f>SUM(AB51:AB70)</f>
        <v>7.4318574690953705</v>
      </c>
    </row>
    <row r="72" spans="2:28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2:28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2:28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2:28" x14ac:dyDescent="0.25"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</row>
    <row r="76" spans="2:28" ht="15.75" thickBot="1" x14ac:dyDescent="0.3">
      <c r="B76" s="1" t="s">
        <v>25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2:28" x14ac:dyDescent="0.25">
      <c r="B77" s="5" t="s">
        <v>4</v>
      </c>
      <c r="C77" s="5" t="s">
        <v>28</v>
      </c>
      <c r="D77" s="5" t="s">
        <v>6</v>
      </c>
      <c r="E77" s="6" t="s">
        <v>7</v>
      </c>
      <c r="F77" s="7"/>
      <c r="G77" s="7"/>
      <c r="H77" s="8"/>
      <c r="I77" s="6" t="s">
        <v>8</v>
      </c>
      <c r="J77" s="7"/>
      <c r="K77" s="7"/>
      <c r="L77" s="8"/>
      <c r="M77" s="6" t="s">
        <v>9</v>
      </c>
      <c r="N77" s="7"/>
      <c r="O77" s="7"/>
      <c r="P77" s="8"/>
      <c r="Q77" s="6" t="s">
        <v>10</v>
      </c>
      <c r="R77" s="7"/>
      <c r="S77" s="7"/>
      <c r="T77" s="8"/>
      <c r="U77" s="6" t="s">
        <v>11</v>
      </c>
      <c r="V77" s="7"/>
      <c r="W77" s="7"/>
      <c r="X77" s="8"/>
      <c r="Y77" s="6" t="s">
        <v>12</v>
      </c>
      <c r="Z77" s="7"/>
      <c r="AA77" s="7"/>
      <c r="AB77" s="8"/>
    </row>
    <row r="78" spans="2:28" x14ac:dyDescent="0.25">
      <c r="B78" s="13"/>
      <c r="C78" s="13"/>
      <c r="D78" s="13"/>
      <c r="E78" s="14"/>
      <c r="F78" s="15"/>
      <c r="G78" s="15"/>
      <c r="H78" s="16"/>
      <c r="I78" s="14"/>
      <c r="J78" s="15"/>
      <c r="K78" s="15"/>
      <c r="L78" s="16"/>
      <c r="M78" s="14"/>
      <c r="N78" s="15"/>
      <c r="O78" s="15"/>
      <c r="P78" s="16"/>
      <c r="Q78" s="14"/>
      <c r="R78" s="15"/>
      <c r="S78" s="15"/>
      <c r="T78" s="16"/>
      <c r="U78" s="14"/>
      <c r="V78" s="15"/>
      <c r="W78" s="15"/>
      <c r="X78" s="16"/>
      <c r="Y78" s="14"/>
      <c r="Z78" s="15"/>
      <c r="AA78" s="15"/>
      <c r="AB78" s="16"/>
    </row>
    <row r="79" spans="2:28" ht="78" thickBot="1" x14ac:dyDescent="0.3">
      <c r="B79" s="19"/>
      <c r="C79" s="19"/>
      <c r="D79" s="19"/>
      <c r="E79" s="20" t="s">
        <v>14</v>
      </c>
      <c r="F79" s="53" t="s">
        <v>29</v>
      </c>
      <c r="G79" s="21" t="s">
        <v>15</v>
      </c>
      <c r="H79" s="22" t="s">
        <v>16</v>
      </c>
      <c r="I79" s="20" t="s">
        <v>14</v>
      </c>
      <c r="J79" s="53" t="s">
        <v>29</v>
      </c>
      <c r="K79" s="21" t="s">
        <v>17</v>
      </c>
      <c r="L79" s="23" t="s">
        <v>16</v>
      </c>
      <c r="M79" s="20" t="s">
        <v>14</v>
      </c>
      <c r="N79" s="53" t="s">
        <v>29</v>
      </c>
      <c r="O79" s="21" t="s">
        <v>17</v>
      </c>
      <c r="P79" s="23" t="s">
        <v>16</v>
      </c>
      <c r="Q79" s="20" t="s">
        <v>14</v>
      </c>
      <c r="R79" s="53" t="s">
        <v>29</v>
      </c>
      <c r="S79" s="21" t="s">
        <v>17</v>
      </c>
      <c r="T79" s="23" t="s">
        <v>16</v>
      </c>
      <c r="U79" s="20" t="s">
        <v>14</v>
      </c>
      <c r="V79" s="53" t="s">
        <v>29</v>
      </c>
      <c r="W79" s="21" t="s">
        <v>17</v>
      </c>
      <c r="X79" s="23" t="s">
        <v>16</v>
      </c>
      <c r="Y79" s="20" t="s">
        <v>14</v>
      </c>
      <c r="Z79" s="53" t="s">
        <v>29</v>
      </c>
      <c r="AA79" s="21" t="s">
        <v>17</v>
      </c>
      <c r="AB79" s="23" t="s">
        <v>16</v>
      </c>
    </row>
    <row r="80" spans="2:28" x14ac:dyDescent="0.25">
      <c r="B80" s="25"/>
      <c r="C80" s="54"/>
      <c r="D80" s="27"/>
      <c r="E80" s="28"/>
      <c r="F80" s="55"/>
      <c r="G80" s="29"/>
      <c r="H80" s="30">
        <f>(E80*1000*F80*G80)/10^7</f>
        <v>0</v>
      </c>
      <c r="I80" s="28"/>
      <c r="J80" s="55"/>
      <c r="K80" s="29"/>
      <c r="L80" s="30">
        <f>(I80*1000*J80*K80)/10^7</f>
        <v>0</v>
      </c>
      <c r="M80" s="28"/>
      <c r="N80" s="55"/>
      <c r="O80" s="29"/>
      <c r="P80" s="30">
        <f>(M80*1000*N80*O80)/10^7</f>
        <v>0</v>
      </c>
      <c r="Q80" s="28"/>
      <c r="R80" s="55"/>
      <c r="S80" s="29"/>
      <c r="T80" s="30">
        <f>(Q80*1000*R80*S80)/10^7</f>
        <v>0</v>
      </c>
      <c r="U80" s="28"/>
      <c r="V80" s="55"/>
      <c r="W80" s="29"/>
      <c r="X80" s="30">
        <f>(U80*1000*V80*W80)/10^7</f>
        <v>0</v>
      </c>
      <c r="Y80" s="28"/>
      <c r="Z80" s="55"/>
      <c r="AA80" s="29"/>
      <c r="AB80" s="30">
        <f>(Y80*1000*Z80*AA80)/10^7</f>
        <v>0</v>
      </c>
    </row>
    <row r="81" spans="2:28" x14ac:dyDescent="0.25">
      <c r="B81" s="34"/>
      <c r="C81" s="56"/>
      <c r="D81" s="36"/>
      <c r="E81" s="37"/>
      <c r="F81" s="57"/>
      <c r="G81" s="38"/>
      <c r="H81" s="30">
        <f t="shared" ref="H81:H99" si="24">(E81*1000*F81*G81)/10^7</f>
        <v>0</v>
      </c>
      <c r="I81" s="37"/>
      <c r="J81" s="57"/>
      <c r="K81" s="38"/>
      <c r="L81" s="30">
        <f t="shared" ref="L81:L99" si="25">(I81*1000*J81*K81)/10^7</f>
        <v>0</v>
      </c>
      <c r="M81" s="37"/>
      <c r="N81" s="57"/>
      <c r="O81" s="38"/>
      <c r="P81" s="30">
        <f t="shared" ref="P81:P99" si="26">(M81*1000*N81*O81)/10^7</f>
        <v>0</v>
      </c>
      <c r="Q81" s="37"/>
      <c r="R81" s="57"/>
      <c r="S81" s="38"/>
      <c r="T81" s="30">
        <f t="shared" ref="T81:T99" si="27">(Q81*1000*R81*S81)/10^7</f>
        <v>0</v>
      </c>
      <c r="U81" s="37"/>
      <c r="V81" s="57"/>
      <c r="W81" s="38"/>
      <c r="X81" s="30">
        <f t="shared" ref="X81:X99" si="28">(U81*1000*V81*W81)/10^7</f>
        <v>0</v>
      </c>
      <c r="Y81" s="37"/>
      <c r="Z81" s="57"/>
      <c r="AA81" s="38"/>
      <c r="AB81" s="30">
        <f t="shared" ref="AB81:AB99" si="29">(Y81*1000*Z81*AA81)/10^7</f>
        <v>0</v>
      </c>
    </row>
    <row r="82" spans="2:28" x14ac:dyDescent="0.25">
      <c r="B82" s="34"/>
      <c r="C82" s="56"/>
      <c r="D82" s="36"/>
      <c r="E82" s="37"/>
      <c r="F82" s="57"/>
      <c r="G82" s="38"/>
      <c r="H82" s="30">
        <f t="shared" si="24"/>
        <v>0</v>
      </c>
      <c r="I82" s="37"/>
      <c r="J82" s="57"/>
      <c r="K82" s="38"/>
      <c r="L82" s="30">
        <f t="shared" si="25"/>
        <v>0</v>
      </c>
      <c r="M82" s="37"/>
      <c r="N82" s="57"/>
      <c r="O82" s="38"/>
      <c r="P82" s="30">
        <f t="shared" si="26"/>
        <v>0</v>
      </c>
      <c r="Q82" s="37"/>
      <c r="R82" s="57"/>
      <c r="S82" s="38"/>
      <c r="T82" s="30">
        <f t="shared" si="27"/>
        <v>0</v>
      </c>
      <c r="U82" s="37"/>
      <c r="V82" s="57"/>
      <c r="W82" s="38"/>
      <c r="X82" s="30">
        <f t="shared" si="28"/>
        <v>0</v>
      </c>
      <c r="Y82" s="37"/>
      <c r="Z82" s="57"/>
      <c r="AA82" s="38"/>
      <c r="AB82" s="30">
        <f t="shared" si="29"/>
        <v>0</v>
      </c>
    </row>
    <row r="83" spans="2:28" x14ac:dyDescent="0.25">
      <c r="B83" s="34"/>
      <c r="C83" s="56"/>
      <c r="D83" s="36"/>
      <c r="E83" s="37"/>
      <c r="F83" s="57"/>
      <c r="G83" s="38"/>
      <c r="H83" s="30">
        <f t="shared" si="24"/>
        <v>0</v>
      </c>
      <c r="I83" s="37"/>
      <c r="J83" s="57"/>
      <c r="K83" s="38"/>
      <c r="L83" s="30">
        <f t="shared" si="25"/>
        <v>0</v>
      </c>
      <c r="M83" s="37"/>
      <c r="N83" s="57"/>
      <c r="O83" s="38"/>
      <c r="P83" s="30">
        <f t="shared" si="26"/>
        <v>0</v>
      </c>
      <c r="Q83" s="37"/>
      <c r="R83" s="57"/>
      <c r="S83" s="38"/>
      <c r="T83" s="30">
        <f t="shared" si="27"/>
        <v>0</v>
      </c>
      <c r="U83" s="37"/>
      <c r="V83" s="57"/>
      <c r="W83" s="38"/>
      <c r="X83" s="30">
        <f t="shared" si="28"/>
        <v>0</v>
      </c>
      <c r="Y83" s="37"/>
      <c r="Z83" s="57"/>
      <c r="AA83" s="38"/>
      <c r="AB83" s="30">
        <f t="shared" si="29"/>
        <v>0</v>
      </c>
    </row>
    <row r="84" spans="2:28" x14ac:dyDescent="0.25">
      <c r="B84" s="34"/>
      <c r="C84" s="56"/>
      <c r="D84" s="36"/>
      <c r="E84" s="37"/>
      <c r="F84" s="57"/>
      <c r="G84" s="38"/>
      <c r="H84" s="30">
        <f t="shared" si="24"/>
        <v>0</v>
      </c>
      <c r="I84" s="37"/>
      <c r="J84" s="57"/>
      <c r="K84" s="38"/>
      <c r="L84" s="30">
        <f t="shared" si="25"/>
        <v>0</v>
      </c>
      <c r="M84" s="37"/>
      <c r="N84" s="57"/>
      <c r="O84" s="38"/>
      <c r="P84" s="30">
        <f t="shared" si="26"/>
        <v>0</v>
      </c>
      <c r="Q84" s="37"/>
      <c r="R84" s="57"/>
      <c r="S84" s="38"/>
      <c r="T84" s="30">
        <f t="shared" si="27"/>
        <v>0</v>
      </c>
      <c r="U84" s="37"/>
      <c r="V84" s="57"/>
      <c r="W84" s="38"/>
      <c r="X84" s="30">
        <f t="shared" si="28"/>
        <v>0</v>
      </c>
      <c r="Y84" s="37"/>
      <c r="Z84" s="57"/>
      <c r="AA84" s="38"/>
      <c r="AB84" s="30">
        <f t="shared" si="29"/>
        <v>0</v>
      </c>
    </row>
    <row r="85" spans="2:28" x14ac:dyDescent="0.25">
      <c r="B85" s="34"/>
      <c r="C85" s="56"/>
      <c r="D85" s="36"/>
      <c r="E85" s="37"/>
      <c r="F85" s="57"/>
      <c r="G85" s="38"/>
      <c r="H85" s="30">
        <f t="shared" si="24"/>
        <v>0</v>
      </c>
      <c r="I85" s="37"/>
      <c r="J85" s="57"/>
      <c r="K85" s="38"/>
      <c r="L85" s="30">
        <f t="shared" si="25"/>
        <v>0</v>
      </c>
      <c r="M85" s="37"/>
      <c r="N85" s="57"/>
      <c r="O85" s="38"/>
      <c r="P85" s="30">
        <f t="shared" si="26"/>
        <v>0</v>
      </c>
      <c r="Q85" s="37"/>
      <c r="R85" s="57"/>
      <c r="S85" s="38"/>
      <c r="T85" s="30">
        <f t="shared" si="27"/>
        <v>0</v>
      </c>
      <c r="U85" s="37"/>
      <c r="V85" s="57"/>
      <c r="W85" s="38"/>
      <c r="X85" s="30">
        <f t="shared" si="28"/>
        <v>0</v>
      </c>
      <c r="Y85" s="37"/>
      <c r="Z85" s="57"/>
      <c r="AA85" s="38"/>
      <c r="AB85" s="30">
        <f t="shared" si="29"/>
        <v>0</v>
      </c>
    </row>
    <row r="86" spans="2:28" x14ac:dyDescent="0.25">
      <c r="B86" s="34"/>
      <c r="C86" s="56"/>
      <c r="D86" s="36"/>
      <c r="E86" s="37"/>
      <c r="F86" s="57"/>
      <c r="G86" s="38"/>
      <c r="H86" s="30">
        <f t="shared" si="24"/>
        <v>0</v>
      </c>
      <c r="I86" s="37"/>
      <c r="J86" s="57"/>
      <c r="K86" s="38"/>
      <c r="L86" s="30">
        <f t="shared" si="25"/>
        <v>0</v>
      </c>
      <c r="M86" s="37"/>
      <c r="N86" s="57"/>
      <c r="O86" s="38"/>
      <c r="P86" s="30">
        <f t="shared" si="26"/>
        <v>0</v>
      </c>
      <c r="Q86" s="37"/>
      <c r="R86" s="57"/>
      <c r="S86" s="38"/>
      <c r="T86" s="30">
        <f t="shared" si="27"/>
        <v>0</v>
      </c>
      <c r="U86" s="37"/>
      <c r="V86" s="57"/>
      <c r="W86" s="38"/>
      <c r="X86" s="30">
        <f t="shared" si="28"/>
        <v>0</v>
      </c>
      <c r="Y86" s="37"/>
      <c r="Z86" s="57"/>
      <c r="AA86" s="38"/>
      <c r="AB86" s="30">
        <f t="shared" si="29"/>
        <v>0</v>
      </c>
    </row>
    <row r="87" spans="2:28" x14ac:dyDescent="0.25">
      <c r="B87" s="34"/>
      <c r="C87" s="56"/>
      <c r="D87" s="36"/>
      <c r="E87" s="37"/>
      <c r="F87" s="57"/>
      <c r="G87" s="38"/>
      <c r="H87" s="30">
        <f t="shared" si="24"/>
        <v>0</v>
      </c>
      <c r="I87" s="37"/>
      <c r="J87" s="57"/>
      <c r="K87" s="38"/>
      <c r="L87" s="30">
        <f t="shared" si="25"/>
        <v>0</v>
      </c>
      <c r="M87" s="37"/>
      <c r="N87" s="57"/>
      <c r="O87" s="38"/>
      <c r="P87" s="30">
        <f t="shared" si="26"/>
        <v>0</v>
      </c>
      <c r="Q87" s="37"/>
      <c r="R87" s="57"/>
      <c r="S87" s="38"/>
      <c r="T87" s="30">
        <f t="shared" si="27"/>
        <v>0</v>
      </c>
      <c r="U87" s="37"/>
      <c r="V87" s="57"/>
      <c r="W87" s="38"/>
      <c r="X87" s="30">
        <f t="shared" si="28"/>
        <v>0</v>
      </c>
      <c r="Y87" s="37"/>
      <c r="Z87" s="57"/>
      <c r="AA87" s="38"/>
      <c r="AB87" s="30">
        <f t="shared" si="29"/>
        <v>0</v>
      </c>
    </row>
    <row r="88" spans="2:28" x14ac:dyDescent="0.25">
      <c r="B88" s="34"/>
      <c r="C88" s="56"/>
      <c r="D88" s="36"/>
      <c r="E88" s="37"/>
      <c r="F88" s="57"/>
      <c r="G88" s="38"/>
      <c r="H88" s="30">
        <f t="shared" si="24"/>
        <v>0</v>
      </c>
      <c r="I88" s="37"/>
      <c r="J88" s="57"/>
      <c r="K88" s="38"/>
      <c r="L88" s="30">
        <f t="shared" si="25"/>
        <v>0</v>
      </c>
      <c r="M88" s="37"/>
      <c r="N88" s="57"/>
      <c r="O88" s="38"/>
      <c r="P88" s="30">
        <f t="shared" si="26"/>
        <v>0</v>
      </c>
      <c r="Q88" s="37"/>
      <c r="R88" s="57"/>
      <c r="S88" s="38"/>
      <c r="T88" s="30">
        <f t="shared" si="27"/>
        <v>0</v>
      </c>
      <c r="U88" s="37"/>
      <c r="V88" s="57"/>
      <c r="W88" s="38"/>
      <c r="X88" s="30">
        <f t="shared" si="28"/>
        <v>0</v>
      </c>
      <c r="Y88" s="37"/>
      <c r="Z88" s="57"/>
      <c r="AA88" s="38"/>
      <c r="AB88" s="30">
        <f t="shared" si="29"/>
        <v>0</v>
      </c>
    </row>
    <row r="89" spans="2:28" x14ac:dyDescent="0.25">
      <c r="B89" s="34"/>
      <c r="C89" s="56"/>
      <c r="D89" s="36"/>
      <c r="E89" s="37"/>
      <c r="F89" s="57"/>
      <c r="G89" s="38"/>
      <c r="H89" s="30">
        <f t="shared" si="24"/>
        <v>0</v>
      </c>
      <c r="I89" s="37"/>
      <c r="J89" s="57"/>
      <c r="K89" s="38"/>
      <c r="L89" s="30">
        <f t="shared" si="25"/>
        <v>0</v>
      </c>
      <c r="M89" s="37"/>
      <c r="N89" s="57"/>
      <c r="O89" s="38"/>
      <c r="P89" s="30">
        <f t="shared" si="26"/>
        <v>0</v>
      </c>
      <c r="Q89" s="37"/>
      <c r="R89" s="57"/>
      <c r="S89" s="38"/>
      <c r="T89" s="30">
        <f t="shared" si="27"/>
        <v>0</v>
      </c>
      <c r="U89" s="37"/>
      <c r="V89" s="57"/>
      <c r="W89" s="38"/>
      <c r="X89" s="30">
        <f t="shared" si="28"/>
        <v>0</v>
      </c>
      <c r="Y89" s="37"/>
      <c r="Z89" s="57"/>
      <c r="AA89" s="38"/>
      <c r="AB89" s="30">
        <f t="shared" si="29"/>
        <v>0</v>
      </c>
    </row>
    <row r="90" spans="2:28" x14ac:dyDescent="0.25">
      <c r="B90" s="34"/>
      <c r="C90" s="56"/>
      <c r="D90" s="36"/>
      <c r="E90" s="37"/>
      <c r="F90" s="57"/>
      <c r="G90" s="38"/>
      <c r="H90" s="30">
        <f t="shared" si="24"/>
        <v>0</v>
      </c>
      <c r="I90" s="37"/>
      <c r="J90" s="57"/>
      <c r="K90" s="38"/>
      <c r="L90" s="30">
        <f t="shared" si="25"/>
        <v>0</v>
      </c>
      <c r="M90" s="37"/>
      <c r="N90" s="57"/>
      <c r="O90" s="38"/>
      <c r="P90" s="30">
        <f t="shared" si="26"/>
        <v>0</v>
      </c>
      <c r="Q90" s="37"/>
      <c r="R90" s="57"/>
      <c r="S90" s="38"/>
      <c r="T90" s="30">
        <f t="shared" si="27"/>
        <v>0</v>
      </c>
      <c r="U90" s="37"/>
      <c r="V90" s="57"/>
      <c r="W90" s="38"/>
      <c r="X90" s="30">
        <f t="shared" si="28"/>
        <v>0</v>
      </c>
      <c r="Y90" s="37"/>
      <c r="Z90" s="57"/>
      <c r="AA90" s="38"/>
      <c r="AB90" s="30">
        <f t="shared" si="29"/>
        <v>0</v>
      </c>
    </row>
    <row r="91" spans="2:28" x14ac:dyDescent="0.25">
      <c r="B91" s="34"/>
      <c r="C91" s="56"/>
      <c r="D91" s="36"/>
      <c r="E91" s="37"/>
      <c r="F91" s="57"/>
      <c r="G91" s="38"/>
      <c r="H91" s="30">
        <f t="shared" si="24"/>
        <v>0</v>
      </c>
      <c r="I91" s="37"/>
      <c r="J91" s="57"/>
      <c r="K91" s="38"/>
      <c r="L91" s="30">
        <f t="shared" si="25"/>
        <v>0</v>
      </c>
      <c r="M91" s="37"/>
      <c r="N91" s="57"/>
      <c r="O91" s="38"/>
      <c r="P91" s="30">
        <f t="shared" si="26"/>
        <v>0</v>
      </c>
      <c r="Q91" s="37"/>
      <c r="R91" s="57"/>
      <c r="S91" s="38"/>
      <c r="T91" s="30">
        <f t="shared" si="27"/>
        <v>0</v>
      </c>
      <c r="U91" s="37"/>
      <c r="V91" s="57"/>
      <c r="W91" s="38"/>
      <c r="X91" s="30">
        <f t="shared" si="28"/>
        <v>0</v>
      </c>
      <c r="Y91" s="37"/>
      <c r="Z91" s="57"/>
      <c r="AA91" s="38"/>
      <c r="AB91" s="30">
        <f t="shared" si="29"/>
        <v>0</v>
      </c>
    </row>
    <row r="92" spans="2:28" x14ac:dyDescent="0.25">
      <c r="B92" s="34"/>
      <c r="C92" s="56"/>
      <c r="D92" s="36"/>
      <c r="E92" s="37"/>
      <c r="F92" s="57"/>
      <c r="G92" s="38"/>
      <c r="H92" s="30">
        <f t="shared" si="24"/>
        <v>0</v>
      </c>
      <c r="I92" s="37"/>
      <c r="J92" s="57"/>
      <c r="K92" s="38"/>
      <c r="L92" s="30">
        <f t="shared" si="25"/>
        <v>0</v>
      </c>
      <c r="M92" s="37"/>
      <c r="N92" s="57"/>
      <c r="O92" s="38"/>
      <c r="P92" s="30">
        <f t="shared" si="26"/>
        <v>0</v>
      </c>
      <c r="Q92" s="37"/>
      <c r="R92" s="57"/>
      <c r="S92" s="38"/>
      <c r="T92" s="30">
        <f t="shared" si="27"/>
        <v>0</v>
      </c>
      <c r="U92" s="37"/>
      <c r="V92" s="57"/>
      <c r="W92" s="38"/>
      <c r="X92" s="30">
        <f t="shared" si="28"/>
        <v>0</v>
      </c>
      <c r="Y92" s="37"/>
      <c r="Z92" s="57"/>
      <c r="AA92" s="38"/>
      <c r="AB92" s="30">
        <f t="shared" si="29"/>
        <v>0</v>
      </c>
    </row>
    <row r="93" spans="2:28" x14ac:dyDescent="0.25">
      <c r="B93" s="34"/>
      <c r="C93" s="56"/>
      <c r="D93" s="36"/>
      <c r="E93" s="37"/>
      <c r="F93" s="57"/>
      <c r="G93" s="38"/>
      <c r="H93" s="30">
        <f t="shared" si="24"/>
        <v>0</v>
      </c>
      <c r="I93" s="37"/>
      <c r="J93" s="57"/>
      <c r="K93" s="38"/>
      <c r="L93" s="30">
        <f t="shared" si="25"/>
        <v>0</v>
      </c>
      <c r="M93" s="37"/>
      <c r="N93" s="57"/>
      <c r="O93" s="38"/>
      <c r="P93" s="30">
        <f t="shared" si="26"/>
        <v>0</v>
      </c>
      <c r="Q93" s="37"/>
      <c r="R93" s="57"/>
      <c r="S93" s="38"/>
      <c r="T93" s="30">
        <f t="shared" si="27"/>
        <v>0</v>
      </c>
      <c r="U93" s="37"/>
      <c r="V93" s="57"/>
      <c r="W93" s="38"/>
      <c r="X93" s="30">
        <f t="shared" si="28"/>
        <v>0</v>
      </c>
      <c r="Y93" s="37"/>
      <c r="Z93" s="57"/>
      <c r="AA93" s="38"/>
      <c r="AB93" s="30">
        <f t="shared" si="29"/>
        <v>0</v>
      </c>
    </row>
    <row r="94" spans="2:28" x14ac:dyDescent="0.25">
      <c r="B94" s="64"/>
      <c r="C94" s="65"/>
      <c r="D94" s="66"/>
      <c r="E94" s="72"/>
      <c r="F94" s="68"/>
      <c r="G94" s="69"/>
      <c r="H94" s="30">
        <f t="shared" si="24"/>
        <v>0</v>
      </c>
      <c r="I94" s="72"/>
      <c r="J94" s="68"/>
      <c r="K94" s="69"/>
      <c r="L94" s="30">
        <f t="shared" si="25"/>
        <v>0</v>
      </c>
      <c r="M94" s="72"/>
      <c r="N94" s="68"/>
      <c r="O94" s="69"/>
      <c r="P94" s="30">
        <f t="shared" si="26"/>
        <v>0</v>
      </c>
      <c r="Q94" s="72"/>
      <c r="R94" s="68"/>
      <c r="S94" s="69"/>
      <c r="T94" s="30">
        <f t="shared" si="27"/>
        <v>0</v>
      </c>
      <c r="U94" s="72"/>
      <c r="V94" s="68"/>
      <c r="W94" s="69"/>
      <c r="X94" s="30">
        <f t="shared" si="28"/>
        <v>0</v>
      </c>
      <c r="Y94" s="72"/>
      <c r="Z94" s="68"/>
      <c r="AA94" s="69"/>
      <c r="AB94" s="30">
        <f t="shared" si="29"/>
        <v>0</v>
      </c>
    </row>
    <row r="95" spans="2:28" x14ac:dyDescent="0.25">
      <c r="B95" s="64"/>
      <c r="C95" s="70"/>
      <c r="D95" s="71"/>
      <c r="E95" s="72"/>
      <c r="F95" s="68"/>
      <c r="G95" s="69"/>
      <c r="H95" s="30">
        <f t="shared" si="24"/>
        <v>0</v>
      </c>
      <c r="I95" s="72"/>
      <c r="J95" s="68"/>
      <c r="K95" s="69"/>
      <c r="L95" s="30">
        <f t="shared" si="25"/>
        <v>0</v>
      </c>
      <c r="M95" s="72"/>
      <c r="N95" s="68"/>
      <c r="O95" s="69"/>
      <c r="P95" s="30">
        <f t="shared" si="26"/>
        <v>0</v>
      </c>
      <c r="Q95" s="72"/>
      <c r="R95" s="68"/>
      <c r="S95" s="69"/>
      <c r="T95" s="30">
        <f t="shared" si="27"/>
        <v>0</v>
      </c>
      <c r="U95" s="72"/>
      <c r="V95" s="68"/>
      <c r="W95" s="69"/>
      <c r="X95" s="30">
        <f t="shared" si="28"/>
        <v>0</v>
      </c>
      <c r="Y95" s="72"/>
      <c r="Z95" s="68"/>
      <c r="AA95" s="69"/>
      <c r="AB95" s="30">
        <f t="shared" si="29"/>
        <v>0</v>
      </c>
    </row>
    <row r="96" spans="2:28" x14ac:dyDescent="0.25">
      <c r="B96" s="64"/>
      <c r="C96" s="70"/>
      <c r="D96" s="71"/>
      <c r="E96" s="72"/>
      <c r="F96" s="68"/>
      <c r="G96" s="69"/>
      <c r="H96" s="30">
        <f t="shared" si="24"/>
        <v>0</v>
      </c>
      <c r="I96" s="72"/>
      <c r="J96" s="68"/>
      <c r="K96" s="69"/>
      <c r="L96" s="30">
        <f t="shared" si="25"/>
        <v>0</v>
      </c>
      <c r="M96" s="72"/>
      <c r="N96" s="68"/>
      <c r="O96" s="69"/>
      <c r="P96" s="30">
        <f t="shared" si="26"/>
        <v>0</v>
      </c>
      <c r="Q96" s="72"/>
      <c r="R96" s="68"/>
      <c r="S96" s="69"/>
      <c r="T96" s="30">
        <f t="shared" si="27"/>
        <v>0</v>
      </c>
      <c r="U96" s="72"/>
      <c r="V96" s="68"/>
      <c r="W96" s="69"/>
      <c r="X96" s="30">
        <f t="shared" si="28"/>
        <v>0</v>
      </c>
      <c r="Y96" s="72"/>
      <c r="Z96" s="68"/>
      <c r="AA96" s="69"/>
      <c r="AB96" s="30">
        <f t="shared" si="29"/>
        <v>0</v>
      </c>
    </row>
    <row r="97" spans="2:28" x14ac:dyDescent="0.25">
      <c r="B97" s="64"/>
      <c r="C97" s="70"/>
      <c r="D97" s="71"/>
      <c r="E97" s="72"/>
      <c r="F97" s="68"/>
      <c r="G97" s="69"/>
      <c r="H97" s="30">
        <f t="shared" si="24"/>
        <v>0</v>
      </c>
      <c r="I97" s="72"/>
      <c r="J97" s="68"/>
      <c r="K97" s="69"/>
      <c r="L97" s="30">
        <f t="shared" si="25"/>
        <v>0</v>
      </c>
      <c r="M97" s="72"/>
      <c r="N97" s="68"/>
      <c r="O97" s="69"/>
      <c r="P97" s="30">
        <f t="shared" si="26"/>
        <v>0</v>
      </c>
      <c r="Q97" s="72"/>
      <c r="R97" s="68"/>
      <c r="S97" s="69"/>
      <c r="T97" s="30">
        <f t="shared" si="27"/>
        <v>0</v>
      </c>
      <c r="U97" s="72"/>
      <c r="V97" s="68"/>
      <c r="W97" s="69"/>
      <c r="X97" s="30">
        <f t="shared" si="28"/>
        <v>0</v>
      </c>
      <c r="Y97" s="72"/>
      <c r="Z97" s="68"/>
      <c r="AA97" s="69"/>
      <c r="AB97" s="30">
        <f t="shared" si="29"/>
        <v>0</v>
      </c>
    </row>
    <row r="98" spans="2:28" x14ac:dyDescent="0.25">
      <c r="B98" s="64"/>
      <c r="C98" s="70"/>
      <c r="D98" s="71"/>
      <c r="E98" s="72"/>
      <c r="F98" s="68"/>
      <c r="G98" s="69"/>
      <c r="H98" s="30">
        <f t="shared" si="24"/>
        <v>0</v>
      </c>
      <c r="I98" s="72"/>
      <c r="J98" s="68"/>
      <c r="K98" s="69"/>
      <c r="L98" s="30">
        <f t="shared" si="25"/>
        <v>0</v>
      </c>
      <c r="M98" s="72"/>
      <c r="N98" s="68"/>
      <c r="O98" s="69"/>
      <c r="P98" s="30">
        <f t="shared" si="26"/>
        <v>0</v>
      </c>
      <c r="Q98" s="72"/>
      <c r="R98" s="68"/>
      <c r="S98" s="69"/>
      <c r="T98" s="30">
        <f t="shared" si="27"/>
        <v>0</v>
      </c>
      <c r="U98" s="72"/>
      <c r="V98" s="68"/>
      <c r="W98" s="69"/>
      <c r="X98" s="30">
        <f t="shared" si="28"/>
        <v>0</v>
      </c>
      <c r="Y98" s="72"/>
      <c r="Z98" s="68"/>
      <c r="AA98" s="69"/>
      <c r="AB98" s="30">
        <f t="shared" si="29"/>
        <v>0</v>
      </c>
    </row>
    <row r="99" spans="2:28" x14ac:dyDescent="0.25">
      <c r="B99" s="64"/>
      <c r="C99" s="70"/>
      <c r="D99" s="70"/>
      <c r="E99" s="72"/>
      <c r="F99" s="68"/>
      <c r="G99" s="69"/>
      <c r="H99" s="30">
        <f t="shared" si="24"/>
        <v>0</v>
      </c>
      <c r="I99" s="72"/>
      <c r="J99" s="68"/>
      <c r="K99" s="69"/>
      <c r="L99" s="30">
        <f t="shared" si="25"/>
        <v>0</v>
      </c>
      <c r="M99" s="72"/>
      <c r="N99" s="68"/>
      <c r="O99" s="69"/>
      <c r="P99" s="30">
        <f t="shared" si="26"/>
        <v>0</v>
      </c>
      <c r="Q99" s="72"/>
      <c r="R99" s="68"/>
      <c r="S99" s="69"/>
      <c r="T99" s="30">
        <f t="shared" si="27"/>
        <v>0</v>
      </c>
      <c r="U99" s="72"/>
      <c r="V99" s="68"/>
      <c r="W99" s="69"/>
      <c r="X99" s="30">
        <f t="shared" si="28"/>
        <v>0</v>
      </c>
      <c r="Y99" s="72"/>
      <c r="Z99" s="68"/>
      <c r="AA99" s="69"/>
      <c r="AB99" s="30">
        <f t="shared" si="29"/>
        <v>0</v>
      </c>
    </row>
    <row r="100" spans="2:28" ht="15.75" thickBot="1" x14ac:dyDescent="0.3">
      <c r="B100" s="43"/>
      <c r="C100" s="44" t="s">
        <v>26</v>
      </c>
      <c r="D100" s="45"/>
      <c r="E100" s="46">
        <f>SUM(E80:E99)</f>
        <v>0</v>
      </c>
      <c r="F100" s="73"/>
      <c r="G100" s="47"/>
      <c r="H100" s="48">
        <f>SUM(H80:H99)</f>
        <v>0</v>
      </c>
      <c r="I100" s="46">
        <f>SUM(I80:I99)</f>
        <v>0</v>
      </c>
      <c r="J100" s="73"/>
      <c r="K100" s="47"/>
      <c r="L100" s="48">
        <f>SUM(L80:L99)</f>
        <v>0</v>
      </c>
      <c r="M100" s="46">
        <f>SUM(M80:M99)</f>
        <v>0</v>
      </c>
      <c r="N100" s="73"/>
      <c r="O100" s="47"/>
      <c r="P100" s="48">
        <f>SUM(P80:P99)</f>
        <v>0</v>
      </c>
      <c r="Q100" s="46">
        <f>SUM(Q80:Q99)</f>
        <v>0</v>
      </c>
      <c r="R100" s="73"/>
      <c r="S100" s="47"/>
      <c r="T100" s="48">
        <f>SUM(T80:T99)</f>
        <v>0</v>
      </c>
      <c r="U100" s="46">
        <f>SUM(U80:U99)</f>
        <v>0</v>
      </c>
      <c r="V100" s="73"/>
      <c r="W100" s="47"/>
      <c r="X100" s="48">
        <f>SUM(X80:X99)</f>
        <v>0</v>
      </c>
      <c r="Y100" s="46">
        <f>SUM(Y80:Y99)</f>
        <v>0</v>
      </c>
      <c r="Z100" s="73"/>
      <c r="AA100" s="47"/>
      <c r="AB100" s="48">
        <f>SUM(AB80:AB99)</f>
        <v>0</v>
      </c>
    </row>
  </sheetData>
  <protectedRanges>
    <protectedRange sqref="B10:B13 B22:B41 B51:B70 B80:B99" name="Sno"/>
    <protectedRange sqref="C51:C70 C22:C41 C80:C99" name="Third Party"/>
    <protectedRange sqref="W10:AB13 Y22:AA41 U22:W41 Q22:S41 M22:O41 T10:U12 E22:G41 E51:G70 I51:K70 M51:O70 Q51:S70 U51:W70 Y51:AA70 Y80:AA99 U80:W99 Q80:S99 M80:O99 I80:K99 E80:G99 E10:F12 H10:I12 K10:L12 N10:O12 Q10:R12 I22:K41" name="Form 1c"/>
    <protectedRange sqref="C51:C70 C80:C99 C22:C41" name="particulars"/>
  </protectedRanges>
  <mergeCells count="37">
    <mergeCell ref="Y77:AB78"/>
    <mergeCell ref="U48:X49"/>
    <mergeCell ref="Y48:AB49"/>
    <mergeCell ref="B77:B79"/>
    <mergeCell ref="C77:C79"/>
    <mergeCell ref="D77:D79"/>
    <mergeCell ref="E77:H78"/>
    <mergeCell ref="I77:L78"/>
    <mergeCell ref="M77:P78"/>
    <mergeCell ref="Q77:T78"/>
    <mergeCell ref="U77:X78"/>
    <mergeCell ref="Q19:T20"/>
    <mergeCell ref="U19:X20"/>
    <mergeCell ref="Y19:AB20"/>
    <mergeCell ref="B48:B50"/>
    <mergeCell ref="C48:C50"/>
    <mergeCell ref="D48:D50"/>
    <mergeCell ref="E48:H49"/>
    <mergeCell ref="I48:L49"/>
    <mergeCell ref="M48:P49"/>
    <mergeCell ref="Q48:T49"/>
    <mergeCell ref="N7:P8"/>
    <mergeCell ref="Q7:S8"/>
    <mergeCell ref="T7:V8"/>
    <mergeCell ref="W7:AB7"/>
    <mergeCell ref="B19:B21"/>
    <mergeCell ref="C19:C21"/>
    <mergeCell ref="D19:D21"/>
    <mergeCell ref="E19:H20"/>
    <mergeCell ref="I19:L20"/>
    <mergeCell ref="M19:P20"/>
    <mergeCell ref="B7:B9"/>
    <mergeCell ref="C7:C9"/>
    <mergeCell ref="D7:D9"/>
    <mergeCell ref="E7:G8"/>
    <mergeCell ref="H7:J8"/>
    <mergeCell ref="K7:M8"/>
  </mergeCells>
  <dataValidations count="1">
    <dataValidation type="decimal" allowBlank="1" showInputMessage="1" showErrorMessage="1" sqref="H7 J22:J49 U14:U19 V14:X18 V22:V47 R51:R100 W21:X47 U50:U77 Y14:Y100 K7 Z14:Z20 U79:X100 U21:U48 W50:X76 R14:R20 N51:N100 J51:J100 J14:J20 F51:F100 V51:V76 F9:V13 E9:E100 E3:E7 F3:AB6 Z51:Z100 F14:F20 F22:F49 O14:Q100 AA14:AB100 N14:N49 R22:R49 S14:T100 Z22:Z49 G14:I100 K14:M100">
      <formula1>-10000000000000000</formula1>
      <formula2>100000000000000000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1c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AAORAC</dc:creator>
  <cp:lastModifiedBy>AAORAC</cp:lastModifiedBy>
  <dcterms:created xsi:type="dcterms:W3CDTF">2020-01-13T13:16:25Z</dcterms:created>
  <dcterms:modified xsi:type="dcterms:W3CDTF">2020-01-13T13:17:41Z</dcterms:modified>
</cp:coreProperties>
</file>